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Definition4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Student\Desktop\excel\Nová verze\Kap 12\priklady\"/>
    </mc:Choice>
  </mc:AlternateContent>
  <xr:revisionPtr revIDLastSave="0" documentId="13_ncr:1_{0D51CE7C-30BA-4F71-A6A6-3D19FD4EB20B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Rozbor mezd KT" sheetId="6" r:id="rId1"/>
    <sheet name="Rozbor mezd data" sheetId="5" r:id="rId2"/>
    <sheet name="Anketa KT" sheetId="12" r:id="rId3"/>
    <sheet name="Anketa data" sheetId="7" r:id="rId4"/>
    <sheet name="KT tržby" sheetId="13" r:id="rId5"/>
    <sheet name="Tržby data" sheetId="4" r:id="rId6"/>
    <sheet name="KT Výroba" sheetId="25" r:id="rId7"/>
    <sheet name="Výroba data" sheetId="24" r:id="rId8"/>
  </sheets>
  <definedNames>
    <definedName name="_xlnm._FilterDatabase" localSheetId="5" hidden="1">'Tržby data'!$B$2:$F$599</definedName>
    <definedName name="_xlnm._FilterDatabase" localSheetId="7" hidden="1">'Výroba data'!$B$2:$F$193</definedName>
    <definedName name="_xlcn.WorksheetConnection_KTkomplexnípříklady–řešení.xlsxKomodity" hidden="1">Komodity[]</definedName>
    <definedName name="_xlcn.WorksheetConnection_KTkomplexnípříklady–řešení.xlsxMax.kusy" hidden="1">Max.kusy[]</definedName>
    <definedName name="_xlcn.WorksheetConnection_KTkomplexnípříklady–řešení.xlsxPobočky" hidden="1">Pobočky[]</definedName>
    <definedName name="_xlcn.WorksheetConnection_KTkomplexnípříklady–řešení.xlsxTržby" hidden="1">Tržby[]</definedName>
    <definedName name="_xlcn.WorksheetConnection_KTkomplexnípříklady–řešení.xlsxVýroba" hidden="1">Výroba[]</definedName>
    <definedName name="_xlcn.WorksheetConnection_KTkomplexnípříklady–řešení.xlsxZástupci" hidden="1">Zástupci[]</definedName>
  </definedNames>
  <calcPr calcId="191029"/>
  <pivotCaches>
    <pivotCache cacheId="0" r:id="rId9"/>
    <pivotCache cacheId="1" r:id="rId10"/>
    <pivotCache cacheId="2" r:id="rId11"/>
    <pivotCache cacheId="3" r:id="rId12"/>
    <pivotCache cacheId="4" r:id="rId13"/>
  </pivotCaches>
  <extLst>
    <ext xmlns:x15="http://schemas.microsoft.com/office/spreadsheetml/2010/11/main" uri="{FCE2AD5D-F65C-4FA6-A056-5C36A1767C68}">
      <x15:dataModel>
        <x15:modelTables>
          <x15:modelTable id="Zástupci-777dbe78-5795-4182-a13f-8dd87dda9ac8" name="Zástupci" connection="WorksheetConnection_KT komplexní příklady – řešení.xlsx!Zástupci"/>
          <x15:modelTable id="Výroba" name="Výroba" connection="WorksheetConnection_KT komplexní příklady – řešení.xlsx!Výroba"/>
          <x15:modelTable id="Tržby-91690c0d-9562-4788-bb32-b4735345b2ba" name="Tržby" connection="WorksheetConnection_KT komplexní příklady – řešení.xlsx!Tržby"/>
          <x15:modelTable id="Pobočky-25559dc0-0f25-46f3-8723-303f4aca01d7" name="Pobočky" connection="WorksheetConnection_KT komplexní příklady – řešení.xlsx!Pobočky"/>
          <x15:modelTable id="Max kusy" name="Max kusy" connection="WorksheetConnection_KT komplexní příklady – řešení.xlsx!Max.kusy"/>
          <x15:modelTable id="Komodity-31d62a2f-284f-4f36-98a6-64db8b34e471" name="Komodity" connection="WorksheetConnection_KT komplexní příklady – řešení.xlsx!Komodity"/>
        </x15:modelTables>
        <x15:modelRelationships>
          <x15:modelRelationship fromTable="Tržby" fromColumn="Zástupce" toTable="Zástupci" toColumn="Kód"/>
          <x15:modelRelationship fromTable="Tržby" fromColumn="Pobočka" toTable="Pobočky" toColumn="Kód"/>
          <x15:modelRelationship fromTable="Tržby" fromColumn="Komodita" toTable="Komodity" toColumn="Kód"/>
          <x15:modelRelationship fromTable="Výroba" fromColumn="Stroj" toTable="Max kusy" toColumn="Stroj"/>
        </x15:modelRelationships>
      </x15:dataModel>
    </ext>
  </extLst>
</workbook>
</file>

<file path=xl/calcChain.xml><?xml version="1.0" encoding="utf-8"?>
<calcChain xmlns="http://schemas.openxmlformats.org/spreadsheetml/2006/main">
  <c r="G3" i="24" l="1"/>
  <c r="G4" i="24"/>
  <c r="G5" i="24"/>
  <c r="G6" i="24"/>
  <c r="G7" i="24"/>
  <c r="G8" i="24"/>
  <c r="G9" i="24"/>
  <c r="G10" i="24"/>
  <c r="G11" i="24"/>
  <c r="G12" i="24"/>
  <c r="G13" i="24"/>
  <c r="G14" i="24"/>
  <c r="G15" i="24"/>
  <c r="G16" i="24"/>
  <c r="G17" i="24"/>
  <c r="G18" i="24"/>
  <c r="G19" i="24"/>
  <c r="G20" i="24"/>
  <c r="G21" i="24"/>
  <c r="G22" i="24"/>
  <c r="G23" i="24"/>
  <c r="G24" i="24"/>
  <c r="G25" i="24"/>
  <c r="G26" i="24"/>
  <c r="G27" i="24"/>
  <c r="G28" i="24"/>
  <c r="G29" i="24"/>
  <c r="G30" i="24"/>
  <c r="G31" i="24"/>
  <c r="G32" i="24"/>
  <c r="G33" i="24"/>
  <c r="G34" i="24"/>
  <c r="G35" i="24"/>
  <c r="G36" i="24"/>
  <c r="G37" i="24"/>
  <c r="G38" i="24"/>
  <c r="G39" i="24"/>
  <c r="G40" i="24"/>
  <c r="G41" i="24"/>
  <c r="G42" i="24"/>
  <c r="G43" i="24"/>
  <c r="G44" i="24"/>
  <c r="G45" i="24"/>
  <c r="G46" i="24"/>
  <c r="G47" i="24"/>
  <c r="G48" i="24"/>
  <c r="G49" i="24"/>
  <c r="G50" i="24"/>
  <c r="G51" i="24"/>
  <c r="G52" i="24"/>
  <c r="G53" i="24"/>
  <c r="G54" i="24"/>
  <c r="G55" i="24"/>
  <c r="G56" i="24"/>
  <c r="G57" i="24"/>
  <c r="G58" i="24"/>
  <c r="G59" i="24"/>
  <c r="G60" i="24"/>
  <c r="G61" i="24"/>
  <c r="G62" i="24"/>
  <c r="G63" i="24"/>
  <c r="G64" i="24"/>
  <c r="G65" i="24"/>
  <c r="G66" i="24"/>
  <c r="G67" i="24"/>
  <c r="G68" i="24"/>
  <c r="G69" i="24"/>
  <c r="G70" i="24"/>
  <c r="G71" i="24"/>
  <c r="G72" i="24"/>
  <c r="G73" i="24"/>
  <c r="G74" i="24"/>
  <c r="G75" i="24"/>
  <c r="G76" i="24"/>
  <c r="G77" i="24"/>
  <c r="G78" i="24"/>
  <c r="G79" i="24"/>
  <c r="G80" i="24"/>
  <c r="G81" i="24"/>
  <c r="G82" i="24"/>
  <c r="G83" i="24"/>
  <c r="G84" i="24"/>
  <c r="G85" i="24"/>
  <c r="G86" i="24"/>
  <c r="G87" i="24"/>
  <c r="G88" i="24"/>
  <c r="G89" i="24"/>
  <c r="G90" i="24"/>
  <c r="G91" i="24"/>
  <c r="G92" i="24"/>
  <c r="G93" i="24"/>
  <c r="G94" i="24"/>
  <c r="G95" i="24"/>
  <c r="G96" i="24"/>
  <c r="G97" i="24"/>
  <c r="G98" i="24"/>
  <c r="G99" i="24"/>
  <c r="G100" i="24"/>
  <c r="G101" i="24"/>
  <c r="G102" i="24"/>
  <c r="G103" i="24"/>
  <c r="G104" i="24"/>
  <c r="G105" i="24"/>
  <c r="G106" i="24"/>
  <c r="G107" i="24"/>
  <c r="G108" i="24"/>
  <c r="G109" i="24"/>
  <c r="G110" i="24"/>
  <c r="G111" i="24"/>
  <c r="G112" i="24"/>
  <c r="G113" i="24"/>
  <c r="G114" i="24"/>
  <c r="G115" i="24"/>
  <c r="G116" i="24"/>
  <c r="G117" i="24"/>
  <c r="G118" i="24"/>
  <c r="G119" i="24"/>
  <c r="G120" i="24"/>
  <c r="G121" i="24"/>
  <c r="G122" i="24"/>
  <c r="G123" i="24"/>
  <c r="G124" i="24"/>
  <c r="G125" i="24"/>
  <c r="G126" i="24"/>
  <c r="G127" i="24"/>
  <c r="G128" i="24"/>
  <c r="G129" i="24"/>
  <c r="G130" i="24"/>
  <c r="G131" i="24"/>
  <c r="G132" i="24"/>
  <c r="G133" i="24"/>
  <c r="G134" i="24"/>
  <c r="G135" i="24"/>
  <c r="G136" i="24"/>
  <c r="G137" i="24"/>
  <c r="G138" i="24"/>
  <c r="G139" i="24"/>
  <c r="G140" i="24"/>
  <c r="G141" i="24"/>
  <c r="G142" i="24"/>
  <c r="G143" i="24"/>
  <c r="G144" i="24"/>
  <c r="G145" i="24"/>
  <c r="G146" i="24"/>
  <c r="G147" i="24"/>
  <c r="G148" i="24"/>
  <c r="G149" i="24"/>
  <c r="G150" i="24"/>
  <c r="G151" i="24"/>
  <c r="G152" i="24"/>
  <c r="G153" i="24"/>
  <c r="G154" i="24"/>
  <c r="G155" i="24"/>
  <c r="G156" i="24"/>
  <c r="G157" i="24"/>
  <c r="G158" i="24"/>
  <c r="G159" i="24"/>
  <c r="G160" i="24"/>
  <c r="G161" i="24"/>
  <c r="G162" i="24"/>
  <c r="G163" i="24"/>
  <c r="G164" i="24"/>
  <c r="G165" i="24"/>
  <c r="G166" i="24"/>
  <c r="G167" i="24"/>
  <c r="G168" i="24"/>
  <c r="G169" i="24"/>
  <c r="G170" i="24"/>
  <c r="G171" i="24"/>
  <c r="G172" i="24"/>
  <c r="G173" i="24"/>
  <c r="G174" i="24"/>
  <c r="G175" i="24"/>
  <c r="G176" i="24"/>
  <c r="G177" i="24"/>
  <c r="G178" i="24"/>
  <c r="G179" i="24"/>
  <c r="G180" i="24"/>
  <c r="G181" i="24"/>
  <c r="G182" i="24"/>
  <c r="G183" i="24"/>
  <c r="G184" i="24"/>
  <c r="G185" i="24"/>
  <c r="G186" i="24"/>
  <c r="G187" i="24"/>
  <c r="G188" i="24"/>
  <c r="G189" i="24"/>
  <c r="G190" i="24"/>
  <c r="G191" i="24"/>
  <c r="G192" i="24"/>
  <c r="G193" i="24"/>
  <c r="G3" i="4" l="1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56" i="4"/>
  <c r="G157" i="4"/>
  <c r="G158" i="4"/>
  <c r="G159" i="4"/>
  <c r="G160" i="4"/>
  <c r="G161" i="4"/>
  <c r="G162" i="4"/>
  <c r="G163" i="4"/>
  <c r="G164" i="4"/>
  <c r="G165" i="4"/>
  <c r="G166" i="4"/>
  <c r="G167" i="4"/>
  <c r="G168" i="4"/>
  <c r="G169" i="4"/>
  <c r="G170" i="4"/>
  <c r="G171" i="4"/>
  <c r="G172" i="4"/>
  <c r="G173" i="4"/>
  <c r="G174" i="4"/>
  <c r="G175" i="4"/>
  <c r="G176" i="4"/>
  <c r="G177" i="4"/>
  <c r="G178" i="4"/>
  <c r="G179" i="4"/>
  <c r="G180" i="4"/>
  <c r="G181" i="4"/>
  <c r="G182" i="4"/>
  <c r="G183" i="4"/>
  <c r="G184" i="4"/>
  <c r="G185" i="4"/>
  <c r="G186" i="4"/>
  <c r="G187" i="4"/>
  <c r="G188" i="4"/>
  <c r="G189" i="4"/>
  <c r="G190" i="4"/>
  <c r="G191" i="4"/>
  <c r="G192" i="4"/>
  <c r="G193" i="4"/>
  <c r="G194" i="4"/>
  <c r="G195" i="4"/>
  <c r="G196" i="4"/>
  <c r="G197" i="4"/>
  <c r="G198" i="4"/>
  <c r="G199" i="4"/>
  <c r="G200" i="4"/>
  <c r="G201" i="4"/>
  <c r="G202" i="4"/>
  <c r="G203" i="4"/>
  <c r="G204" i="4"/>
  <c r="G205" i="4"/>
  <c r="G206" i="4"/>
  <c r="G207" i="4"/>
  <c r="G208" i="4"/>
  <c r="G209" i="4"/>
  <c r="G210" i="4"/>
  <c r="G211" i="4"/>
  <c r="G212" i="4"/>
  <c r="G213" i="4"/>
  <c r="G214" i="4"/>
  <c r="G215" i="4"/>
  <c r="G216" i="4"/>
  <c r="G217" i="4"/>
  <c r="G218" i="4"/>
  <c r="G219" i="4"/>
  <c r="G220" i="4"/>
  <c r="G221" i="4"/>
  <c r="G222" i="4"/>
  <c r="G223" i="4"/>
  <c r="G224" i="4"/>
  <c r="G225" i="4"/>
  <c r="G226" i="4"/>
  <c r="G227" i="4"/>
  <c r="G228" i="4"/>
  <c r="G229" i="4"/>
  <c r="G230" i="4"/>
  <c r="G231" i="4"/>
  <c r="G232" i="4"/>
  <c r="G233" i="4"/>
  <c r="G234" i="4"/>
  <c r="G235" i="4"/>
  <c r="G236" i="4"/>
  <c r="G237" i="4"/>
  <c r="G238" i="4"/>
  <c r="G239" i="4"/>
  <c r="G240" i="4"/>
  <c r="G241" i="4"/>
  <c r="G242" i="4"/>
  <c r="G243" i="4"/>
  <c r="G244" i="4"/>
  <c r="G245" i="4"/>
  <c r="G246" i="4"/>
  <c r="G247" i="4"/>
  <c r="G248" i="4"/>
  <c r="G249" i="4"/>
  <c r="G250" i="4"/>
  <c r="G251" i="4"/>
  <c r="G252" i="4"/>
  <c r="G253" i="4"/>
  <c r="G254" i="4"/>
  <c r="G255" i="4"/>
  <c r="G256" i="4"/>
  <c r="G257" i="4"/>
  <c r="G258" i="4"/>
  <c r="G259" i="4"/>
  <c r="G260" i="4"/>
  <c r="G261" i="4"/>
  <c r="G262" i="4"/>
  <c r="G263" i="4"/>
  <c r="G264" i="4"/>
  <c r="G265" i="4"/>
  <c r="G266" i="4"/>
  <c r="G267" i="4"/>
  <c r="G268" i="4"/>
  <c r="G269" i="4"/>
  <c r="G270" i="4"/>
  <c r="G271" i="4"/>
  <c r="G272" i="4"/>
  <c r="G273" i="4"/>
  <c r="G274" i="4"/>
  <c r="G275" i="4"/>
  <c r="G276" i="4"/>
  <c r="G277" i="4"/>
  <c r="G278" i="4"/>
  <c r="G279" i="4"/>
  <c r="G280" i="4"/>
  <c r="G281" i="4"/>
  <c r="G282" i="4"/>
  <c r="G283" i="4"/>
  <c r="G284" i="4"/>
  <c r="G285" i="4"/>
  <c r="G286" i="4"/>
  <c r="G287" i="4"/>
  <c r="G288" i="4"/>
  <c r="G289" i="4"/>
  <c r="G290" i="4"/>
  <c r="G291" i="4"/>
  <c r="G292" i="4"/>
  <c r="G293" i="4"/>
  <c r="G294" i="4"/>
  <c r="G295" i="4"/>
  <c r="G296" i="4"/>
  <c r="G297" i="4"/>
  <c r="G298" i="4"/>
  <c r="G299" i="4"/>
  <c r="G300" i="4"/>
  <c r="G301" i="4"/>
  <c r="G302" i="4"/>
  <c r="G303" i="4"/>
  <c r="G304" i="4"/>
  <c r="G305" i="4"/>
  <c r="G306" i="4"/>
  <c r="G307" i="4"/>
  <c r="G308" i="4"/>
  <c r="G309" i="4"/>
  <c r="G310" i="4"/>
  <c r="G311" i="4"/>
  <c r="G312" i="4"/>
  <c r="G313" i="4"/>
  <c r="G314" i="4"/>
  <c r="G315" i="4"/>
  <c r="G316" i="4"/>
  <c r="G317" i="4"/>
  <c r="G318" i="4"/>
  <c r="G319" i="4"/>
  <c r="G320" i="4"/>
  <c r="G321" i="4"/>
  <c r="G322" i="4"/>
  <c r="G323" i="4"/>
  <c r="G324" i="4"/>
  <c r="G325" i="4"/>
  <c r="G326" i="4"/>
  <c r="G327" i="4"/>
  <c r="G328" i="4"/>
  <c r="G329" i="4"/>
  <c r="G330" i="4"/>
  <c r="G331" i="4"/>
  <c r="G332" i="4"/>
  <c r="G333" i="4"/>
  <c r="G334" i="4"/>
  <c r="G335" i="4"/>
  <c r="G336" i="4"/>
  <c r="G337" i="4"/>
  <c r="G338" i="4"/>
  <c r="G339" i="4"/>
  <c r="G340" i="4"/>
  <c r="G341" i="4"/>
  <c r="G342" i="4"/>
  <c r="G343" i="4"/>
  <c r="G344" i="4"/>
  <c r="G345" i="4"/>
  <c r="G346" i="4"/>
  <c r="G347" i="4"/>
  <c r="G348" i="4"/>
  <c r="G349" i="4"/>
  <c r="G350" i="4"/>
  <c r="G351" i="4"/>
  <c r="G352" i="4"/>
  <c r="G353" i="4"/>
  <c r="G354" i="4"/>
  <c r="G355" i="4"/>
  <c r="G356" i="4"/>
  <c r="G357" i="4"/>
  <c r="G358" i="4"/>
  <c r="G359" i="4"/>
  <c r="G360" i="4"/>
  <c r="G361" i="4"/>
  <c r="G362" i="4"/>
  <c r="G363" i="4"/>
  <c r="G364" i="4"/>
  <c r="G365" i="4"/>
  <c r="G366" i="4"/>
  <c r="G367" i="4"/>
  <c r="G368" i="4"/>
  <c r="G369" i="4"/>
  <c r="G370" i="4"/>
  <c r="G371" i="4"/>
  <c r="G372" i="4"/>
  <c r="G373" i="4"/>
  <c r="G374" i="4"/>
  <c r="G375" i="4"/>
  <c r="G376" i="4"/>
  <c r="G377" i="4"/>
  <c r="G378" i="4"/>
  <c r="G379" i="4"/>
  <c r="G380" i="4"/>
  <c r="G381" i="4"/>
  <c r="G382" i="4"/>
  <c r="G383" i="4"/>
  <c r="G384" i="4"/>
  <c r="G385" i="4"/>
  <c r="G386" i="4"/>
  <c r="G387" i="4"/>
  <c r="G388" i="4"/>
  <c r="G389" i="4"/>
  <c r="G390" i="4"/>
  <c r="G391" i="4"/>
  <c r="G392" i="4"/>
  <c r="G393" i="4"/>
  <c r="G394" i="4"/>
  <c r="G395" i="4"/>
  <c r="G396" i="4"/>
  <c r="G397" i="4"/>
  <c r="G398" i="4"/>
  <c r="G399" i="4"/>
  <c r="G400" i="4"/>
  <c r="G401" i="4"/>
  <c r="G402" i="4"/>
  <c r="G403" i="4"/>
  <c r="G404" i="4"/>
  <c r="G405" i="4"/>
  <c r="G406" i="4"/>
  <c r="G407" i="4"/>
  <c r="G408" i="4"/>
  <c r="G409" i="4"/>
  <c r="G410" i="4"/>
  <c r="G411" i="4"/>
  <c r="G412" i="4"/>
  <c r="G413" i="4"/>
  <c r="G414" i="4"/>
  <c r="G415" i="4"/>
  <c r="G416" i="4"/>
  <c r="G417" i="4"/>
  <c r="G418" i="4"/>
  <c r="G419" i="4"/>
  <c r="G420" i="4"/>
  <c r="G421" i="4"/>
  <c r="G422" i="4"/>
  <c r="G423" i="4"/>
  <c r="G424" i="4"/>
  <c r="G425" i="4"/>
  <c r="G426" i="4"/>
  <c r="G427" i="4"/>
  <c r="G428" i="4"/>
  <c r="G429" i="4"/>
  <c r="G430" i="4"/>
  <c r="G431" i="4"/>
  <c r="G432" i="4"/>
  <c r="G433" i="4"/>
  <c r="G434" i="4"/>
  <c r="G435" i="4"/>
  <c r="G436" i="4"/>
  <c r="G437" i="4"/>
  <c r="G438" i="4"/>
  <c r="G439" i="4"/>
  <c r="G440" i="4"/>
  <c r="G441" i="4"/>
  <c r="G442" i="4"/>
  <c r="G443" i="4"/>
  <c r="G444" i="4"/>
  <c r="G445" i="4"/>
  <c r="G446" i="4"/>
  <c r="G447" i="4"/>
  <c r="G448" i="4"/>
  <c r="G449" i="4"/>
  <c r="G450" i="4"/>
  <c r="G451" i="4"/>
  <c r="G452" i="4"/>
  <c r="G453" i="4"/>
  <c r="G454" i="4"/>
  <c r="G455" i="4"/>
  <c r="G456" i="4"/>
  <c r="G457" i="4"/>
  <c r="G458" i="4"/>
  <c r="G459" i="4"/>
  <c r="G460" i="4"/>
  <c r="G461" i="4"/>
  <c r="G462" i="4"/>
  <c r="G463" i="4"/>
  <c r="G464" i="4"/>
  <c r="G465" i="4"/>
  <c r="G466" i="4"/>
  <c r="G467" i="4"/>
  <c r="G468" i="4"/>
  <c r="G469" i="4"/>
  <c r="G470" i="4"/>
  <c r="G471" i="4"/>
  <c r="G472" i="4"/>
  <c r="G473" i="4"/>
  <c r="G474" i="4"/>
  <c r="G475" i="4"/>
  <c r="G476" i="4"/>
  <c r="G477" i="4"/>
  <c r="G478" i="4"/>
  <c r="G479" i="4"/>
  <c r="G480" i="4"/>
  <c r="G481" i="4"/>
  <c r="G482" i="4"/>
  <c r="G483" i="4"/>
  <c r="G484" i="4"/>
  <c r="G485" i="4"/>
  <c r="G486" i="4"/>
  <c r="G487" i="4"/>
  <c r="G488" i="4"/>
  <c r="G489" i="4"/>
  <c r="G490" i="4"/>
  <c r="G491" i="4"/>
  <c r="G492" i="4"/>
  <c r="G493" i="4"/>
  <c r="G494" i="4"/>
  <c r="G495" i="4"/>
  <c r="G496" i="4"/>
  <c r="G497" i="4"/>
  <c r="G498" i="4"/>
  <c r="G499" i="4"/>
  <c r="G500" i="4"/>
  <c r="G501" i="4"/>
  <c r="G502" i="4"/>
  <c r="G503" i="4"/>
  <c r="G504" i="4"/>
  <c r="G505" i="4"/>
  <c r="G506" i="4"/>
  <c r="G507" i="4"/>
  <c r="G508" i="4"/>
  <c r="G509" i="4"/>
  <c r="G510" i="4"/>
  <c r="G511" i="4"/>
  <c r="G512" i="4"/>
  <c r="G513" i="4"/>
  <c r="G514" i="4"/>
  <c r="G515" i="4"/>
  <c r="G516" i="4"/>
  <c r="G517" i="4"/>
  <c r="G518" i="4"/>
  <c r="G519" i="4"/>
  <c r="G520" i="4"/>
  <c r="G521" i="4"/>
  <c r="G522" i="4"/>
  <c r="G523" i="4"/>
  <c r="G524" i="4"/>
  <c r="G525" i="4"/>
  <c r="G526" i="4"/>
  <c r="G527" i="4"/>
  <c r="G528" i="4"/>
  <c r="G529" i="4"/>
  <c r="G530" i="4"/>
  <c r="G531" i="4"/>
  <c r="G532" i="4"/>
  <c r="G533" i="4"/>
  <c r="G534" i="4"/>
  <c r="G535" i="4"/>
  <c r="G536" i="4"/>
  <c r="G537" i="4"/>
  <c r="G538" i="4"/>
  <c r="G539" i="4"/>
  <c r="G540" i="4"/>
  <c r="G541" i="4"/>
  <c r="G542" i="4"/>
  <c r="G543" i="4"/>
  <c r="G544" i="4"/>
  <c r="G545" i="4"/>
  <c r="G546" i="4"/>
  <c r="G547" i="4"/>
  <c r="G548" i="4"/>
  <c r="G549" i="4"/>
  <c r="G550" i="4"/>
  <c r="G551" i="4"/>
  <c r="G552" i="4"/>
  <c r="G553" i="4"/>
  <c r="G554" i="4"/>
  <c r="G555" i="4"/>
  <c r="G556" i="4"/>
  <c r="G557" i="4"/>
  <c r="G558" i="4"/>
  <c r="G559" i="4"/>
  <c r="G560" i="4"/>
  <c r="G561" i="4"/>
  <c r="G562" i="4"/>
  <c r="G563" i="4"/>
  <c r="G564" i="4"/>
  <c r="G565" i="4"/>
  <c r="G566" i="4"/>
  <c r="G567" i="4"/>
  <c r="G568" i="4"/>
  <c r="G569" i="4"/>
  <c r="G570" i="4"/>
  <c r="G571" i="4"/>
  <c r="G572" i="4"/>
  <c r="G573" i="4"/>
  <c r="G574" i="4"/>
  <c r="G575" i="4"/>
  <c r="G576" i="4"/>
  <c r="G577" i="4"/>
  <c r="G578" i="4"/>
  <c r="G579" i="4"/>
  <c r="G580" i="4"/>
  <c r="G581" i="4"/>
  <c r="G582" i="4"/>
  <c r="G583" i="4"/>
  <c r="G584" i="4"/>
  <c r="G585" i="4"/>
  <c r="G586" i="4"/>
  <c r="G587" i="4"/>
  <c r="G588" i="4"/>
  <c r="G589" i="4"/>
  <c r="G590" i="4"/>
  <c r="G591" i="4"/>
  <c r="G592" i="4"/>
  <c r="G593" i="4"/>
  <c r="G594" i="4"/>
  <c r="G595" i="4"/>
  <c r="G596" i="4"/>
  <c r="G597" i="4"/>
  <c r="G598" i="4"/>
  <c r="G599" i="4"/>
  <c r="C10" i="12"/>
  <c r="F9" i="12"/>
  <c r="F7" i="12"/>
  <c r="E7" i="12"/>
  <c r="E6" i="12"/>
  <c r="F5" i="12"/>
  <c r="E4" i="12"/>
  <c r="D3" i="12"/>
  <c r="D10" i="12"/>
  <c r="D9" i="12"/>
  <c r="D8" i="12"/>
  <c r="F8" i="12"/>
  <c r="F6" i="12"/>
  <c r="D5" i="12"/>
  <c r="F4" i="12"/>
  <c r="E3" i="12"/>
  <c r="E10" i="12"/>
  <c r="E9" i="12"/>
  <c r="D7" i="12"/>
  <c r="C8" i="12"/>
  <c r="C6" i="12"/>
  <c r="E5" i="12"/>
  <c r="C4" i="12"/>
  <c r="F3" i="12"/>
  <c r="F10" i="12"/>
  <c r="C9" i="12"/>
  <c r="E8" i="12"/>
  <c r="C7" i="12"/>
  <c r="D6" i="12"/>
  <c r="C5" i="12"/>
  <c r="D4" i="12"/>
  <c r="C3" i="1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ThisWorkbookDataModel" description="Datový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00000000-0015-0000-FFFF-FFFF01000000}" name="WorksheetConnection_KT komplexní příklady – řešení.xlsx!Komodity" type="102" refreshedVersion="5" minRefreshableVersion="5">
    <extLst>
      <ext xmlns:x15="http://schemas.microsoft.com/office/spreadsheetml/2010/11/main" uri="{DE250136-89BD-433C-8126-D09CA5730AF9}">
        <x15:connection id="Komodity-31d62a2f-284f-4f36-98a6-64db8b34e471">
          <x15:rangePr sourceName="_xlcn.WorksheetConnection_KTkomplexnípříklady–řešení.xlsxKomodity"/>
        </x15:connection>
      </ext>
    </extLst>
  </connection>
  <connection id="3" xr16:uid="{00000000-0015-0000-FFFF-FFFF02000000}" name="WorksheetConnection_KT komplexní příklady – řešení.xlsx!Max.kusy" type="102" refreshedVersion="6" minRefreshableVersion="5">
    <extLst>
      <ext xmlns:x15="http://schemas.microsoft.com/office/spreadsheetml/2010/11/main" uri="{DE250136-89BD-433C-8126-D09CA5730AF9}">
        <x15:connection id="Max kusy">
          <x15:rangePr sourceName="_xlcn.WorksheetConnection_KTkomplexnípříklady–řešení.xlsxMax.kusy"/>
        </x15:connection>
      </ext>
    </extLst>
  </connection>
  <connection id="4" xr16:uid="{00000000-0015-0000-FFFF-FFFF03000000}" name="WorksheetConnection_KT komplexní příklady – řešení.xlsx!Pobočky" type="102" refreshedVersion="5" minRefreshableVersion="5">
    <extLst>
      <ext xmlns:x15="http://schemas.microsoft.com/office/spreadsheetml/2010/11/main" uri="{DE250136-89BD-433C-8126-D09CA5730AF9}">
        <x15:connection id="Pobočky-25559dc0-0f25-46f3-8723-303f4aca01d7">
          <x15:rangePr sourceName="_xlcn.WorksheetConnection_KTkomplexnípříklady–řešení.xlsxPobočky"/>
        </x15:connection>
      </ext>
    </extLst>
  </connection>
  <connection id="5" xr16:uid="{00000000-0015-0000-FFFF-FFFF04000000}" name="WorksheetConnection_KT komplexní příklady – řešení.xlsx!Tržby" type="102" refreshedVersion="5" minRefreshableVersion="5">
    <extLst>
      <ext xmlns:x15="http://schemas.microsoft.com/office/spreadsheetml/2010/11/main" uri="{DE250136-89BD-433C-8126-D09CA5730AF9}">
        <x15:connection id="Tržby-91690c0d-9562-4788-bb32-b4735345b2ba">
          <x15:rangePr sourceName="_xlcn.WorksheetConnection_KTkomplexnípříklady–řešení.xlsxTržby"/>
        </x15:connection>
      </ext>
    </extLst>
  </connection>
  <connection id="6" xr16:uid="{00000000-0015-0000-FFFF-FFFF05000000}" name="WorksheetConnection_KT komplexní příklady – řešení.xlsx!Výroba" type="102" refreshedVersion="6" minRefreshableVersion="5">
    <extLst>
      <ext xmlns:x15="http://schemas.microsoft.com/office/spreadsheetml/2010/11/main" uri="{DE250136-89BD-433C-8126-D09CA5730AF9}">
        <x15:connection id="Výroba">
          <x15:rangePr sourceName="_xlcn.WorksheetConnection_KTkomplexnípříklady–řešení.xlsxVýroba"/>
        </x15:connection>
      </ext>
    </extLst>
  </connection>
  <connection id="7" xr16:uid="{00000000-0015-0000-FFFF-FFFF06000000}" name="WorksheetConnection_KT komplexní příklady – řešení.xlsx!Zástupci" type="102" refreshedVersion="5" minRefreshableVersion="5">
    <extLst>
      <ext xmlns:x15="http://schemas.microsoft.com/office/spreadsheetml/2010/11/main" uri="{DE250136-89BD-433C-8126-D09CA5730AF9}">
        <x15:connection id="Zástupci-777dbe78-5795-4182-a13f-8dd87dda9ac8">
          <x15:rangePr sourceName="_xlcn.WorksheetConnection_KTkomplexnípříklady–řešení.xlsxZástupci"/>
        </x15:connection>
      </ext>
    </extLst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4">
    <s v="ThisWorkbookDataModel"/>
    <s v="{[Pobočky].[Pobočka].[All]}"/>
    <s v="{[Zástupci].[Zástupce].[All]}"/>
    <s v="{[Komodity].[Komodita].[All]}"/>
  </metadataStrings>
  <mdxMetadata count="3">
    <mdx n="0" f="s">
      <ms ns="1" c="0"/>
    </mdx>
    <mdx n="0" f="s">
      <ms ns="2" c="0"/>
    </mdx>
    <mdx n="0" f="s">
      <ms ns="3" c="0"/>
    </mdx>
  </mdxMetadata>
  <valueMetadata count="3">
    <bk>
      <rc t="1" v="0"/>
    </bk>
    <bk>
      <rc t="1" v="1"/>
    </bk>
    <bk>
      <rc t="1" v="2"/>
    </bk>
  </valueMetadata>
</metadata>
</file>

<file path=xl/sharedStrings.xml><?xml version="1.0" encoding="utf-8"?>
<sst xmlns="http://schemas.openxmlformats.org/spreadsheetml/2006/main" count="969" uniqueCount="79">
  <si>
    <t>Petr</t>
  </si>
  <si>
    <t>monitor</t>
  </si>
  <si>
    <t>notebook</t>
  </si>
  <si>
    <t>tiskárna</t>
  </si>
  <si>
    <t>kopírka</t>
  </si>
  <si>
    <t>scanner</t>
  </si>
  <si>
    <t>Richard</t>
  </si>
  <si>
    <t xml:space="preserve">Karel </t>
  </si>
  <si>
    <t xml:space="preserve">Vilma </t>
  </si>
  <si>
    <t>sestava PC</t>
  </si>
  <si>
    <t>Zástupce</t>
  </si>
  <si>
    <t>Komodita</t>
  </si>
  <si>
    <t>Jitka</t>
  </si>
  <si>
    <t>Pavla</t>
  </si>
  <si>
    <t>Marie</t>
  </si>
  <si>
    <t>Vladimír</t>
  </si>
  <si>
    <t>Marek</t>
  </si>
  <si>
    <t>Tržba</t>
  </si>
  <si>
    <t>Pobočka</t>
  </si>
  <si>
    <t>Praha</t>
  </si>
  <si>
    <t>Brno</t>
  </si>
  <si>
    <t>Plzeň</t>
  </si>
  <si>
    <t>Středisko</t>
  </si>
  <si>
    <t>Datum</t>
  </si>
  <si>
    <t>Příjem</t>
  </si>
  <si>
    <t>Pracovník</t>
  </si>
  <si>
    <t>Popisky řádků</t>
  </si>
  <si>
    <t>Celkový součet</t>
  </si>
  <si>
    <t>Součet z Příjem</t>
  </si>
  <si>
    <t>Popisky sloupců</t>
  </si>
  <si>
    <t>VIII</t>
  </si>
  <si>
    <t>IX</t>
  </si>
  <si>
    <t>X</t>
  </si>
  <si>
    <t>XI</t>
  </si>
  <si>
    <t>Průměr z Příjem</t>
  </si>
  <si>
    <t>Osobní počítač</t>
  </si>
  <si>
    <t>Pračka</t>
  </si>
  <si>
    <t>Myčka</t>
  </si>
  <si>
    <t>Mrazák</t>
  </si>
  <si>
    <t>Kraj</t>
  </si>
  <si>
    <t>Číslo</t>
  </si>
  <si>
    <t>Střední Čechy</t>
  </si>
  <si>
    <t>Východní Čechy</t>
  </si>
  <si>
    <t>Severní Čechy</t>
  </si>
  <si>
    <t>Ano</t>
  </si>
  <si>
    <t>Ne</t>
  </si>
  <si>
    <t>Počet z Osobní počítač</t>
  </si>
  <si>
    <t>Počet z Pračka</t>
  </si>
  <si>
    <t>Počet z Myčka</t>
  </si>
  <si>
    <t>Počet z Mrazák</t>
  </si>
  <si>
    <t>Odpověď</t>
  </si>
  <si>
    <t>Mray8k</t>
  </si>
  <si>
    <t>Spotřebič</t>
  </si>
  <si>
    <t>Kód</t>
  </si>
  <si>
    <t>Součet Tržba</t>
  </si>
  <si>
    <t>Měsíc</t>
  </si>
  <si>
    <t>All</t>
  </si>
  <si>
    <t>zz</t>
  </si>
  <si>
    <t>Kusy</t>
  </si>
  <si>
    <t>Zmetky</t>
  </si>
  <si>
    <t>Stroj</t>
  </si>
  <si>
    <t>S1</t>
  </si>
  <si>
    <t>AW6</t>
  </si>
  <si>
    <t>S2</t>
  </si>
  <si>
    <t>Horáček</t>
  </si>
  <si>
    <t>Nováček</t>
  </si>
  <si>
    <t>Janáček</t>
  </si>
  <si>
    <t>Bubáček</t>
  </si>
  <si>
    <t>Kropáček</t>
  </si>
  <si>
    <t>Max.počet kusů</t>
  </si>
  <si>
    <t>Součet z Kusy</t>
  </si>
  <si>
    <t>Součet z Zmetky</t>
  </si>
  <si>
    <t>Součet z Podíl</t>
  </si>
  <si>
    <t>Max.kusy</t>
  </si>
  <si>
    <t>VI</t>
  </si>
  <si>
    <t>VII</t>
  </si>
  <si>
    <t>Součet z Využití</t>
  </si>
  <si>
    <t>Karel</t>
  </si>
  <si>
    <t>Vilma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</si>
</sst>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%"/>
  </numFmts>
  <fonts count="6" x14ac:knownFonts="1">
    <font>
      <sz val="10"/>
      <name val="Arial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7">
    <xf numFmtId="0" fontId="0" fillId="0" borderId="0" xfId="0"/>
    <xf numFmtId="0" fontId="1" fillId="0" borderId="0" xfId="1"/>
    <xf numFmtId="14" fontId="1" fillId="0" borderId="0" xfId="1" applyNumberFormat="1"/>
    <xf numFmtId="0" fontId="2" fillId="0" borderId="0" xfId="1" applyFont="1"/>
    <xf numFmtId="14" fontId="0" fillId="0" borderId="0" xfId="0" applyNumberFormat="1"/>
    <xf numFmtId="14" fontId="3" fillId="0" borderId="0" xfId="0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3" fontId="0" fillId="0" borderId="0" xfId="0" applyNumberFormat="1"/>
    <xf numFmtId="164" fontId="0" fillId="0" borderId="0" xfId="0" applyNumberFormat="1"/>
    <xf numFmtId="14" fontId="0" fillId="0" borderId="0" xfId="0" applyNumberForma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4" fillId="0" borderId="1" xfId="0" applyFont="1" applyBorder="1"/>
    <xf numFmtId="0" fontId="2" fillId="0" borderId="1" xfId="1" applyFont="1" applyBorder="1" applyAlignment="1">
      <alignment horizontal="center"/>
    </xf>
    <xf numFmtId="0" fontId="2" fillId="0" borderId="1" xfId="1" applyFont="1" applyBorder="1"/>
    <xf numFmtId="0" fontId="1" fillId="0" borderId="0" xfId="1" applyFill="1"/>
    <xf numFmtId="0" fontId="5" fillId="0" borderId="1" xfId="1" applyFont="1" applyFill="1" applyBorder="1"/>
    <xf numFmtId="10" fontId="0" fillId="0" borderId="0" xfId="0" applyNumberFormat="1"/>
    <xf numFmtId="0" fontId="4" fillId="0" borderId="1" xfId="2" applyFont="1" applyBorder="1" applyAlignment="1">
      <alignment horizontal="center"/>
    </xf>
    <xf numFmtId="0" fontId="3" fillId="0" borderId="0" xfId="2"/>
    <xf numFmtId="14" fontId="3" fillId="0" borderId="0" xfId="2" applyNumberFormat="1"/>
    <xf numFmtId="0" fontId="3" fillId="0" borderId="0" xfId="2" applyFill="1"/>
    <xf numFmtId="0" fontId="4" fillId="0" borderId="1" xfId="2" applyFont="1" applyFill="1" applyBorder="1" applyAlignment="1">
      <alignment horizontal="center"/>
    </xf>
  </cellXfs>
  <cellStyles count="3">
    <cellStyle name="Normální" xfId="0" builtinId="0"/>
    <cellStyle name="Normální 2" xfId="2" xr:uid="{00000000-0005-0000-0000-000001000000}"/>
    <cellStyle name="normální_KontingTab0" xfId="1" xr:uid="{00000000-0005-0000-0000-000002000000}"/>
  </cellStyles>
  <dxfs count="18"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numFmt numFmtId="0" formatCode="General"/>
    </dxf>
    <dxf>
      <numFmt numFmtId="19" formatCode="dd/mm/yyyy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E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E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E"/>
        <scheme val="none"/>
      </font>
    </dxf>
    <dxf>
      <numFmt numFmtId="0" formatCode="General"/>
    </dxf>
    <dxf>
      <numFmt numFmtId="165" formatCode="d/m/yyyy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E"/>
        <scheme val="none"/>
      </font>
    </dxf>
    <dxf>
      <font>
        <b/>
        <i/>
      </font>
    </dxf>
    <dxf>
      <fill>
        <patternFill>
          <bgColor theme="5" tint="0.79998168889431442"/>
        </patternFill>
      </fill>
    </dxf>
  </dxfs>
  <tableStyles count="1" defaultTableStyle="TableStyleMedium9" defaultPivotStyle="PivotStyleLight16">
    <tableStyle name="Styl kontingenční tabulky 1" table="0" count="2" xr9:uid="{00000000-0011-0000-FFFF-FFFF00000000}">
      <tableStyleElement type="firstColumn" dxfId="17"/>
      <tableStyleElement type="pageFieldLabels" dxfId="1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5.xml"/><Relationship Id="rId18" Type="http://schemas.openxmlformats.org/officeDocument/2006/relationships/sheetMetadata" Target="metadata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4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3.xml"/><Relationship Id="rId5" Type="http://schemas.openxmlformats.org/officeDocument/2006/relationships/worksheet" Target="worksheets/sheet5.xml"/><Relationship Id="rId15" Type="http://schemas.openxmlformats.org/officeDocument/2006/relationships/connections" Target="connections.xml"/><Relationship Id="rId10" Type="http://schemas.openxmlformats.org/officeDocument/2006/relationships/pivotCacheDefinition" Target="pivotCache/pivotCacheDefinition2.xml"/><Relationship Id="rId19" Type="http://schemas.openxmlformats.org/officeDocument/2006/relationships/powerPivotData" Target="model/item.data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[KT komplexní příklady – řešení.xlsx]Rozbor mezd KT!Kontingenční tabulka 3</c:name>
    <c:fmtId val="7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ivotFmts>
      <c:pivotFmt>
        <c:idx val="0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'Rozbor mezd KT'!$B$37</c:f>
              <c:strCache>
                <c:ptCount val="1"/>
                <c:pt idx="0">
                  <c:v>Celkem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'Rozbor mezd KT'!$A$38:$A$42</c:f>
              <c:strCache>
                <c:ptCount val="4"/>
                <c:pt idx="0">
                  <c:v>VIII</c:v>
                </c:pt>
                <c:pt idx="1">
                  <c:v>IX</c:v>
                </c:pt>
                <c:pt idx="2">
                  <c:v>X</c:v>
                </c:pt>
                <c:pt idx="3">
                  <c:v>XI</c:v>
                </c:pt>
              </c:strCache>
            </c:strRef>
          </c:cat>
          <c:val>
            <c:numRef>
              <c:f>'Rozbor mezd KT'!$B$38:$B$42</c:f>
              <c:numCache>
                <c:formatCode>#,##0</c:formatCode>
                <c:ptCount val="4"/>
                <c:pt idx="0">
                  <c:v>30803.444444444445</c:v>
                </c:pt>
                <c:pt idx="1">
                  <c:v>29887.222222222223</c:v>
                </c:pt>
                <c:pt idx="2">
                  <c:v>31022.444444444445</c:v>
                </c:pt>
                <c:pt idx="3">
                  <c:v>32536.666666666668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63-4EC4-9681-329DC4A235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5415056"/>
        <c:axId val="585410136"/>
      </c:lineChart>
      <c:catAx>
        <c:axId val="585415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85410136"/>
        <c:crosses val="autoZero"/>
        <c:auto val="1"/>
        <c:lblAlgn val="ctr"/>
        <c:lblOffset val="100"/>
        <c:noMultiLvlLbl val="0"/>
      </c:catAx>
      <c:valAx>
        <c:axId val="585410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85415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304800</xdr:colOff>
      <xdr:row>34</xdr:row>
      <xdr:rowOff>123825</xdr:rowOff>
    </xdr:from>
    <xdr:to>
      <xdr:col>10</xdr:col>
      <xdr:colOff>447675</xdr:colOff>
      <xdr:row>51</xdr:row>
      <xdr:rowOff>114300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9B00727C-AE73-4D8D-845D-68BFA9C3E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ures Michal" refreshedDate="42278.598021990743" createdVersion="5" refreshedVersion="5" minRefreshableVersion="3" recordCount="36" xr:uid="{00000000-000A-0000-FFFF-FFFF11000000}">
  <cacheSource type="worksheet">
    <worksheetSource ref="B2:E38" sheet="Rozbor mezd data"/>
  </cacheSource>
  <cacheFields count="4">
    <cacheField name="Datum" numFmtId="14">
      <sharedItems containsSemiMixedTypes="0" containsNonDate="0" containsDate="1" containsString="0" minDate="2015-08-10T00:00:00" maxDate="2015-11-10T00:00:00" count="4">
        <d v="2015-08-10T00:00:00"/>
        <d v="2015-09-08T00:00:00"/>
        <d v="2015-10-08T00:00:00"/>
        <d v="2015-11-09T00:00:00"/>
      </sharedItems>
      <fieldGroup base="0">
        <rangePr groupBy="months" startDate="2015-08-10T00:00:00" endDate="2015-11-10T00:00:00"/>
        <groupItems count="14">
          <s v="&lt;10.08.2015"/>
          <s v="I"/>
          <s v="II"/>
          <s v="III"/>
          <s v="IV"/>
          <s v="V"/>
          <s v="VI"/>
          <s v="VII"/>
          <s v="VIII"/>
          <s v="IX"/>
          <s v="X"/>
          <s v="XI"/>
          <s v="XII"/>
          <s v="&gt;10.11.2015"/>
        </groupItems>
      </fieldGroup>
    </cacheField>
    <cacheField name="Středisko" numFmtId="0">
      <sharedItems count="3">
        <s v="Praha"/>
        <s v="Plzeň"/>
        <s v="Brno"/>
      </sharedItems>
    </cacheField>
    <cacheField name="Pracovník" numFmtId="0">
      <sharedItems count="9">
        <s v="Jitka"/>
        <s v="Petr"/>
        <s v="Vilma "/>
        <s v="Karel "/>
        <s v="Pavla"/>
        <s v="Richard"/>
        <s v="Marie"/>
        <s v="Vladimír"/>
        <s v="Marek"/>
      </sharedItems>
    </cacheField>
    <cacheField name="Příjem" numFmtId="3">
      <sharedItems containsSemiMixedTypes="0" containsString="0" containsNumber="1" containsInteger="1" minValue="24120" maxValue="3785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ures Michal" refreshedDate="42278.644351273149" createdVersion="5" refreshedVersion="5" minRefreshableVersion="3" recordCount="61" xr:uid="{00000000-000A-0000-FFFF-FFFF01000000}">
  <cacheSource type="worksheet">
    <worksheetSource ref="B3:G64" sheet="Anketa data"/>
  </cacheSource>
  <cacheFields count="6">
    <cacheField name="Kraj" numFmtId="0">
      <sharedItems count="4">
        <s v="Praha"/>
        <s v="Střední Čechy"/>
        <s v="Východní Čechy"/>
        <s v="Severní Čechy"/>
      </sharedItems>
    </cacheField>
    <cacheField name="Číslo" numFmtId="0">
      <sharedItems containsSemiMixedTypes="0" containsString="0" containsNumber="1" containsInteger="1" minValue="1" maxValue="21"/>
    </cacheField>
    <cacheField name="Osobní počítač" numFmtId="0">
      <sharedItems count="2">
        <s v="Ne"/>
        <s v="Ano"/>
      </sharedItems>
    </cacheField>
    <cacheField name="Pračka" numFmtId="0">
      <sharedItems count="2">
        <s v="Ano"/>
        <s v="Ne"/>
      </sharedItems>
    </cacheField>
    <cacheField name="Myčka" numFmtId="0">
      <sharedItems count="2">
        <s v="Ne"/>
        <s v="Ano"/>
      </sharedItems>
    </cacheField>
    <cacheField name="Mrazák" numFmtId="0">
      <sharedItems count="2">
        <s v="Ano"/>
        <s v="N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Bures Michal" refreshedDate="42279.592977546294" backgroundQuery="1" createdVersion="5" refreshedVersion="5" minRefreshableVersion="3" recordCount="0" supportSubquery="1" supportAdvancedDrill="1" xr:uid="{00000000-000A-0000-FFFF-FFFF02000000}">
  <cacheSource type="external" connectionId="1"/>
  <cacheFields count="5">
    <cacheField name="[Measures].[Součet Tržba]" caption="Součet Tržba" numFmtId="0" hierarchy="27" level="32767"/>
    <cacheField name="[Tržby].[Měsíc].[Měsíc]" caption="Měsíc" numFmtId="0" hierarchy="11" level="1">
      <sharedItems containsSemiMixedTypes="0" containsString="0" containsNumber="1" containsInteger="1" minValue="3" maxValue="8" count="6">
        <n v="3"/>
        <n v="4"/>
        <n v="5"/>
        <n v="6"/>
        <n v="7"/>
        <n v="8"/>
      </sharedItems>
      <extLst>
        <ext xmlns:x15="http://schemas.microsoft.com/office/spreadsheetml/2010/11/main" uri="{4F2E5C28-24EA-4eb8-9CBF-B6C8F9C3D259}">
          <x15:cachedUniqueNames>
            <x15:cachedUniqueName index="0" name="[Tržby].[Měsíc].&amp;[3]"/>
            <x15:cachedUniqueName index="1" name="[Tržby].[Měsíc].&amp;[4]"/>
            <x15:cachedUniqueName index="2" name="[Tržby].[Měsíc].&amp;[5]"/>
            <x15:cachedUniqueName index="3" name="[Tržby].[Měsíc].&amp;[6]"/>
            <x15:cachedUniqueName index="4" name="[Tržby].[Měsíc].&amp;[7]"/>
            <x15:cachedUniqueName index="5" name="[Tržby].[Měsíc].&amp;[8]"/>
          </x15:cachedUniqueNames>
        </ext>
      </extLst>
    </cacheField>
    <cacheField name="[Komodity].[Komodita].[Komodita]" caption="Komodita" numFmtId="0" hierarchy="1" level="1">
      <sharedItems count="6">
        <s v="kopírka"/>
        <s v="monitor"/>
        <s v="notebook"/>
        <s v="scanner"/>
        <s v="sestava PC"/>
        <s v="tiskárna"/>
      </sharedItems>
    </cacheField>
    <cacheField name="[Pobočky].[Pobočka].[Pobočka]" caption="Pobočka" numFmtId="0" hierarchy="5" level="1">
      <sharedItems containsSemiMixedTypes="0" containsNonDate="0" containsString="0"/>
    </cacheField>
    <cacheField name="[Zástupci].[Zástupce].[Zástupce]" caption="Zástupce" numFmtId="0" hierarchy="19" level="1">
      <sharedItems containsSemiMixedTypes="0" containsNonDate="0" containsString="0"/>
    </cacheField>
  </cacheFields>
  <cacheHierarchies count="30">
    <cacheHierarchy uniqueName="[Komodity].[Kód]" caption="Kód" attribute="1" defaultMemberUniqueName="[Komodity].[Kód].[All]" allUniqueName="[Komodity].[Kód].[All]" dimensionUniqueName="[Komodity]" displayFolder="" count="0" memberValueDatatype="20" unbalanced="0"/>
    <cacheHierarchy uniqueName="[Komodity].[Komodita]" caption="Komodita" attribute="1" defaultMemberUniqueName="[Komodity].[Komodita].[All]" allUniqueName="[Komodity].[Komodita].[All]" dimensionUniqueName="[Komodity]" displayFolder="" count="2" memberValueDatatype="130" unbalanced="0">
      <fieldsUsage count="2">
        <fieldUsage x="-1"/>
        <fieldUsage x="2"/>
      </fieldsUsage>
    </cacheHierarchy>
    <cacheHierarchy uniqueName="[Max kusy].[Stroj]" caption="Stroj" attribute="1" defaultMemberUniqueName="[Max kusy].[Stroj].[All]" allUniqueName="[Max kusy].[Stroj].[All]" dimensionUniqueName="[Max kusy]" displayFolder="" count="0" memberValueDatatype="130" unbalanced="0"/>
    <cacheHierarchy uniqueName="[Max kusy].[Max.počet kusů]" caption="Max.počet kusů" attribute="1" defaultMemberUniqueName="[Max kusy].[Max.počet kusů].[All]" allUniqueName="[Max kusy].[Max.počet kusů].[All]" dimensionUniqueName="[Max kusy]" displayFolder="" count="0" memberValueDatatype="20" unbalanced="0"/>
    <cacheHierarchy uniqueName="[Pobočky].[Kód]" caption="Kód" attribute="1" defaultMemberUniqueName="[Pobočky].[Kód].[All]" allUniqueName="[Pobočky].[Kód].[All]" dimensionUniqueName="[Pobočky]" displayFolder="" count="0" memberValueDatatype="20" unbalanced="0"/>
    <cacheHierarchy uniqueName="[Pobočky].[Pobočka]" caption="Pobočka" attribute="1" defaultMemberUniqueName="[Pobočky].[Pobočka].[All]" allUniqueName="[Pobočky].[Pobočka].[All]" dimensionUniqueName="[Pobočky]" displayFolder="" count="2" memberValueDatatype="130" unbalanced="0">
      <fieldsUsage count="2">
        <fieldUsage x="-1"/>
        <fieldUsage x="3"/>
      </fieldsUsage>
    </cacheHierarchy>
    <cacheHierarchy uniqueName="[Tržby].[Datum]" caption="Datum" attribute="1" time="1" defaultMemberUniqueName="[Tržby].[Datum].[All]" allUniqueName="[Tržby].[Datum].[All]" dimensionUniqueName="[Tržby]" displayFolder="" count="0" memberValueDatatype="7" unbalanced="0"/>
    <cacheHierarchy uniqueName="[Tržby].[Zástupce]" caption="Zástupce" attribute="1" defaultMemberUniqueName="[Tržby].[Zástupce].[All]" allUniqueName="[Tržby].[Zástupce].[All]" dimensionUniqueName="[Tržby]" displayFolder="" count="0" memberValueDatatype="20" unbalanced="0"/>
    <cacheHierarchy uniqueName="[Tržby].[Pobočka]" caption="Pobočka" attribute="1" defaultMemberUniqueName="[Tržby].[Pobočka].[All]" allUniqueName="[Tržby].[Pobočka].[All]" dimensionUniqueName="[Tržby]" displayFolder="" count="0" memberValueDatatype="20" unbalanced="0"/>
    <cacheHierarchy uniqueName="[Tržby].[Komodita]" caption="Komodita" attribute="1" defaultMemberUniqueName="[Tržby].[Komodita].[All]" allUniqueName="[Tržby].[Komodita].[All]" dimensionUniqueName="[Tržby]" displayFolder="" count="0" memberValueDatatype="20" unbalanced="0"/>
    <cacheHierarchy uniqueName="[Tržby].[Tržba]" caption="Tržba" attribute="1" defaultMemberUniqueName="[Tržby].[Tržba].[All]" allUniqueName="[Tržby].[Tržba].[All]" dimensionUniqueName="[Tržby]" displayFolder="" count="0" memberValueDatatype="20" unbalanced="0"/>
    <cacheHierarchy uniqueName="[Tržby].[Měsíc]" caption="Měsíc" attribute="1" defaultMemberUniqueName="[Tržby].[Měsíc].[All]" allUniqueName="[Tržby].[Měsíc].[All]" dimensionUniqueName="[Tržby]" displayFolder="" count="2" memberValueDatatype="20" unbalanced="0">
      <fieldsUsage count="2">
        <fieldUsage x="-1"/>
        <fieldUsage x="1"/>
      </fieldsUsage>
    </cacheHierarchy>
    <cacheHierarchy uniqueName="[Výroba].[Datum]" caption="Datum" attribute="1" time="1" defaultMemberUniqueName="[Výroba].[Datum].[All]" allUniqueName="[Výroba].[Datum].[All]" dimensionUniqueName="[Výroba]" displayFolder="" count="0" memberValueDatatype="7" unbalanced="0"/>
    <cacheHierarchy uniqueName="[Výroba].[Pracovník]" caption="Pracovník" attribute="1" defaultMemberUniqueName="[Výroba].[Pracovník].[All]" allUniqueName="[Výroba].[Pracovník].[All]" dimensionUniqueName="[Výroba]" displayFolder="" count="0" memberValueDatatype="130" unbalanced="0"/>
    <cacheHierarchy uniqueName="[Výroba].[Stroj]" caption="Stroj" attribute="1" defaultMemberUniqueName="[Výroba].[Stroj].[All]" allUniqueName="[Výroba].[Stroj].[All]" dimensionUniqueName="[Výroba]" displayFolder="" count="0" memberValueDatatype="130" unbalanced="0"/>
    <cacheHierarchy uniqueName="[Výroba].[Kusy]" caption="Kusy" attribute="1" defaultMemberUniqueName="[Výroba].[Kusy].[All]" allUniqueName="[Výroba].[Kusy].[All]" dimensionUniqueName="[Výroba]" displayFolder="" count="0" memberValueDatatype="20" unbalanced="0"/>
    <cacheHierarchy uniqueName="[Výroba].[Zmetky]" caption="Zmetky" attribute="1" defaultMemberUniqueName="[Výroba].[Zmetky].[All]" allUniqueName="[Výroba].[Zmetky].[All]" dimensionUniqueName="[Výroba]" displayFolder="" count="0" memberValueDatatype="20" unbalanced="0"/>
    <cacheHierarchy uniqueName="[Výroba].[Sloupec1]" caption="Sloupec1" attribute="1" defaultMemberUniqueName="[Výroba].[Sloupec1].[All]" allUniqueName="[Výroba].[Sloupec1].[All]" dimensionUniqueName="[Výroba]" displayFolder="" count="0" memberValueDatatype="20" unbalanced="0"/>
    <cacheHierarchy uniqueName="[Zástupci].[Kód]" caption="Kód" attribute="1" defaultMemberUniqueName="[Zástupci].[Kód].[All]" allUniqueName="[Zástupci].[Kód].[All]" dimensionUniqueName="[Zástupci]" displayFolder="" count="0" memberValueDatatype="20" unbalanced="0"/>
    <cacheHierarchy uniqueName="[Zástupci].[Zástupce]" caption="Zástupce" attribute="1" defaultMemberUniqueName="[Zástupci].[Zástupce].[All]" allUniqueName="[Zástupci].[Zástupce].[All]" dimensionUniqueName="[Zástupci]" displayFolder="" count="2" memberValueDatatype="130" unbalanced="0">
      <fieldsUsage count="2">
        <fieldUsage x="-1"/>
        <fieldUsage x="4"/>
      </fieldsUsage>
    </cacheHierarchy>
    <cacheHierarchy uniqueName="[Measures].[__XL_Count Tržby]" caption="__XL_Count Tržby" measure="1" displayFolder="" measureGroup="Tržby" count="0" hidden="1"/>
    <cacheHierarchy uniqueName="[Measures].[__XL_Count Zástupci]" caption="__XL_Count Zástupci" measure="1" displayFolder="" measureGroup="Zástupci" count="0" hidden="1"/>
    <cacheHierarchy uniqueName="[Measures].[__XL_Count Pobočky]" caption="__XL_Count Pobočky" measure="1" displayFolder="" measureGroup="Pobočky" count="0" hidden="1"/>
    <cacheHierarchy uniqueName="[Measures].[__XL_Count Komodity]" caption="__XL_Count Komodity" measure="1" displayFolder="" measureGroup="Komodity" count="0" hidden="1"/>
    <cacheHierarchy uniqueName="[Measures].[__XL_Count Výroba]" caption="__XL_Count Výroba" measure="1" displayFolder="" measureGroup="Výroba" count="0" hidden="1"/>
    <cacheHierarchy uniqueName="[Measures].[__XL_Count Max kusy]" caption="__XL_Count Max kusy" measure="1" displayFolder="" measureGroup="Max kusy" count="0" hidden="1"/>
    <cacheHierarchy uniqueName="[Measures].[__XL_Count of Models]" caption="__XL_Count of Models" measure="1" displayFolder="" count="0" hidden="1"/>
    <cacheHierarchy uniqueName="[Measures].[Součet Tržba]" caption="Součet Tržba" measure="1" displayFolder="" measureGroup="Tržby" count="0" oneField="1" hidden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10"/>
        </ext>
      </extLst>
    </cacheHierarchy>
    <cacheHierarchy uniqueName="[Measures].[Součet Kusy]" caption="Součet Kusy" measure="1" displayFolder="" measureGroup="Výroba" count="0" hidden="1"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oučet Zmetky]" caption="Součet Zmetky" measure="1" displayFolder="" measureGroup="Výroba" count="0" hidden="1">
      <extLst>
        <ext xmlns:x15="http://schemas.microsoft.com/office/spreadsheetml/2010/11/main" uri="{B97F6D7D-B522-45F9-BDA1-12C45D357490}">
          <x15:cacheHierarchy aggregatedColumn="16"/>
        </ext>
      </extLst>
    </cacheHierarchy>
  </cacheHierarchies>
  <kpis count="0"/>
  <dimensions count="7">
    <dimension name="Komodity" uniqueName="[Komodity]" caption="Komodity"/>
    <dimension name="Max kusy" uniqueName="[Max kusy]" caption="Max kusy"/>
    <dimension measure="1" name="Measures" uniqueName="[Measures]" caption="Measures"/>
    <dimension name="Pobočky" uniqueName="[Pobočky]" caption="Pobočky"/>
    <dimension name="Tržby" uniqueName="[Tržby]" caption="Tržby"/>
    <dimension name="Výroba" uniqueName="[Výroba]" caption="Výroba"/>
    <dimension name="Zástupci" uniqueName="[Zástupci]" caption="Zástupci"/>
  </dimensions>
  <measureGroups count="6">
    <measureGroup name="Komodity" caption="Komodity"/>
    <measureGroup name="Max kusy" caption="Max kusy"/>
    <measureGroup name="Pobočky" caption="Pobočky"/>
    <measureGroup name="Tržby" caption="Tržby"/>
    <measureGroup name="Výroba" caption="Výroba"/>
    <measureGroup name="Zástupci" caption="Zástupci"/>
  </measureGroups>
  <maps count="10">
    <map measureGroup="0" dimension="0"/>
    <map measureGroup="1" dimension="1"/>
    <map measureGroup="2" dimension="3"/>
    <map measureGroup="3" dimension="0"/>
    <map measureGroup="3" dimension="3"/>
    <map measureGroup="3" dimension="4"/>
    <map measureGroup="3" dimension="6"/>
    <map measureGroup="4" dimension="1"/>
    <map measureGroup="4" dimension="5"/>
    <map measureGroup="5" dimension="6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osluchač 04" refreshedDate="43673.586266550927" createdVersion="6" refreshedVersion="6" minRefreshableVersion="3" recordCount="191" xr:uid="{00000000-000A-0000-FFFF-FFFF13000000}">
  <cacheSource type="worksheet">
    <worksheetSource name="Výroba"/>
  </cacheSource>
  <cacheFields count="9">
    <cacheField name="Datum" numFmtId="14">
      <sharedItems containsSemiMixedTypes="0" containsNonDate="0" containsDate="1" containsString="0" minDate="2019-06-03T00:00:00" maxDate="2019-08-31T00:00:00" count="65">
        <d v="2019-06-03T00:00:00"/>
        <d v="2019-06-04T00:00:00"/>
        <d v="2019-06-05T00:00:00"/>
        <d v="2019-06-06T00:00:00"/>
        <d v="2019-06-07T00:00:00"/>
        <d v="2019-06-10T00:00:00"/>
        <d v="2019-06-11T00:00:00"/>
        <d v="2019-06-12T00:00:00"/>
        <d v="2019-06-13T00:00:00"/>
        <d v="2019-06-14T00:00:00"/>
        <d v="2019-06-17T00:00:00"/>
        <d v="2019-06-18T00:00:00"/>
        <d v="2019-06-19T00:00:00"/>
        <d v="2019-06-20T00:00:00"/>
        <d v="2019-06-21T00:00:00"/>
        <d v="2019-06-24T00:00:00"/>
        <d v="2019-06-25T00:00:00"/>
        <d v="2019-06-26T00:00:00"/>
        <d v="2019-06-27T00:00:00"/>
        <d v="2019-06-28T00:00:00"/>
        <d v="2019-07-29T00:00:00"/>
        <d v="2019-06-29T00:00:00"/>
        <d v="2019-06-30T00:00:00"/>
        <d v="2019-07-01T00:00:00"/>
        <d v="2019-07-02T00:00:00"/>
        <d v="2019-07-03T00:00:00"/>
        <d v="2019-07-08T00:00:00"/>
        <d v="2019-07-09T00:00:00"/>
        <d v="2019-07-10T00:00:00"/>
        <d v="2019-07-11T00:00:00"/>
        <d v="2019-07-12T00:00:00"/>
        <d v="2019-07-15T00:00:00"/>
        <d v="2019-07-16T00:00:00"/>
        <d v="2019-07-17T00:00:00"/>
        <d v="2019-07-18T00:00:00"/>
        <d v="2019-07-19T00:00:00"/>
        <d v="2019-07-22T00:00:00"/>
        <d v="2019-07-23T00:00:00"/>
        <d v="2019-07-24T00:00:00"/>
        <d v="2019-07-25T00:00:00"/>
        <d v="2019-07-26T00:00:00"/>
        <d v="2019-07-30T00:00:00"/>
        <d v="2019-07-31T00:00:00"/>
        <d v="2019-08-01T00:00:00"/>
        <d v="2019-08-02T00:00:00"/>
        <d v="2019-08-05T00:00:00"/>
        <d v="2019-08-06T00:00:00"/>
        <d v="2019-08-07T00:00:00"/>
        <d v="2019-08-08T00:00:00"/>
        <d v="2019-08-09T00:00:00"/>
        <d v="2019-08-12T00:00:00"/>
        <d v="2019-08-13T00:00:00"/>
        <d v="2019-08-14T00:00:00"/>
        <d v="2019-08-15T00:00:00"/>
        <d v="2019-08-16T00:00:00"/>
        <d v="2019-08-19T00:00:00"/>
        <d v="2019-08-20T00:00:00"/>
        <d v="2019-08-21T00:00:00"/>
        <d v="2019-08-22T00:00:00"/>
        <d v="2019-08-23T00:00:00"/>
        <d v="2019-08-26T00:00:00"/>
        <d v="2019-08-27T00:00:00"/>
        <d v="2019-08-28T00:00:00"/>
        <d v="2019-08-29T00:00:00"/>
        <d v="2019-08-30T00:00:00"/>
      </sharedItems>
      <fieldGroup par="7" base="0">
        <rangePr groupBy="days" startDate="2019-06-03T00:00:00" endDate="2019-08-31T00:00:00"/>
        <groupItems count="368">
          <s v="&lt;03.06.2019"/>
          <s v="01.I"/>
          <s v="02.I"/>
          <s v="03.I"/>
          <s v="04.I"/>
          <s v="05.I"/>
          <s v="06.I"/>
          <s v="07.I"/>
          <s v="08.I"/>
          <s v="09.I"/>
          <s v="10.I"/>
          <s v="11.I"/>
          <s v="12.I"/>
          <s v="13.I"/>
          <s v="14.I"/>
          <s v="15.I"/>
          <s v="16.I"/>
          <s v="17.I"/>
          <s v="18.I"/>
          <s v="19.I"/>
          <s v="20.I"/>
          <s v="21.I"/>
          <s v="22.I"/>
          <s v="23.I"/>
          <s v="24.I"/>
          <s v="25.I"/>
          <s v="26.I"/>
          <s v="27.I"/>
          <s v="28.I"/>
          <s v="29.I"/>
          <s v="30.I"/>
          <s v="31.I"/>
          <s v="01.II"/>
          <s v="02.II"/>
          <s v="03.II"/>
          <s v="04.II"/>
          <s v="05.II"/>
          <s v="06.II"/>
          <s v="07.II"/>
          <s v="08.II"/>
          <s v="09.II"/>
          <s v="10.II"/>
          <s v="11.II"/>
          <s v="12.II"/>
          <s v="13.II"/>
          <s v="14.II"/>
          <s v="15.II"/>
          <s v="16.II"/>
          <s v="17.II"/>
          <s v="18.II"/>
          <s v="19.II"/>
          <s v="20.II"/>
          <s v="21.II"/>
          <s v="22.II"/>
          <s v="23.II"/>
          <s v="24.II"/>
          <s v="25.II"/>
          <s v="26.II"/>
          <s v="27.II"/>
          <s v="28.II"/>
          <s v="29.II"/>
          <s v="01.III"/>
          <s v="02.III"/>
          <s v="03.III"/>
          <s v="04.III"/>
          <s v="05.III"/>
          <s v="06.III"/>
          <s v="07.III"/>
          <s v="08.III"/>
          <s v="09.III"/>
          <s v="10.III"/>
          <s v="11.III"/>
          <s v="12.III"/>
          <s v="13.III"/>
          <s v="14.III"/>
          <s v="15.III"/>
          <s v="16.III"/>
          <s v="17.III"/>
          <s v="18.III"/>
          <s v="19.III"/>
          <s v="20.III"/>
          <s v="21.III"/>
          <s v="22.III"/>
          <s v="23.III"/>
          <s v="24.III"/>
          <s v="25.III"/>
          <s v="26.III"/>
          <s v="27.III"/>
          <s v="28.III"/>
          <s v="29.III"/>
          <s v="30.III"/>
          <s v="31.III"/>
          <s v="01.IV"/>
          <s v="02.IV"/>
          <s v="03.IV"/>
          <s v="04.IV"/>
          <s v="05.IV"/>
          <s v="06.IV"/>
          <s v="07.IV"/>
          <s v="08.IV"/>
          <s v="09.IV"/>
          <s v="10.IV"/>
          <s v="11.IV"/>
          <s v="12.IV"/>
          <s v="13.IV"/>
          <s v="14.IV"/>
          <s v="15.IV"/>
          <s v="16.IV"/>
          <s v="17.IV"/>
          <s v="18.IV"/>
          <s v="19.IV"/>
          <s v="20.IV"/>
          <s v="21.IV"/>
          <s v="22.IV"/>
          <s v="23.IV"/>
          <s v="24.IV"/>
          <s v="25.IV"/>
          <s v="26.IV"/>
          <s v="27.IV"/>
          <s v="28.IV"/>
          <s v="29.IV"/>
          <s v="30.IV"/>
          <s v="01.V"/>
          <s v="02.V"/>
          <s v="03.V"/>
          <s v="04.V"/>
          <s v="05.V"/>
          <s v="06.V"/>
          <s v="07.V"/>
          <s v="08.V"/>
          <s v="09.V"/>
          <s v="10.V"/>
          <s v="11.V"/>
          <s v="12.V"/>
          <s v="13.V"/>
          <s v="14.V"/>
          <s v="15.V"/>
          <s v="16.V"/>
          <s v="17.V"/>
          <s v="18.V"/>
          <s v="19.V"/>
          <s v="20.V"/>
          <s v="21.V"/>
          <s v="22.V"/>
          <s v="23.V"/>
          <s v="24.V"/>
          <s v="25.V"/>
          <s v="26.V"/>
          <s v="27.V"/>
          <s v="28.V"/>
          <s v="29.V"/>
          <s v="30.V"/>
          <s v="31.V"/>
          <s v="01.VI"/>
          <s v="02.VI"/>
          <s v="03.VI"/>
          <s v="04.VI"/>
          <s v="05.VI"/>
          <s v="06.VI"/>
          <s v="07.VI"/>
          <s v="08.VI"/>
          <s v="09.VI"/>
          <s v="10.VI"/>
          <s v="11.VI"/>
          <s v="12.VI"/>
          <s v="13.VI"/>
          <s v="14.VI"/>
          <s v="15.VI"/>
          <s v="16.VI"/>
          <s v="17.VI"/>
          <s v="18.VI"/>
          <s v="19.VI"/>
          <s v="20.VI"/>
          <s v="21.VI"/>
          <s v="22.VI"/>
          <s v="23.VI"/>
          <s v="24.VI"/>
          <s v="25.VI"/>
          <s v="26.VI"/>
          <s v="27.VI"/>
          <s v="28.VI"/>
          <s v="29.VI"/>
          <s v="30.VI"/>
          <s v="01.VII"/>
          <s v="02.VII"/>
          <s v="03.VII"/>
          <s v="04.VII"/>
          <s v="05.VII"/>
          <s v="06.VII"/>
          <s v="07.VII"/>
          <s v="08.VII"/>
          <s v="09.VII"/>
          <s v="10.VII"/>
          <s v="11.VII"/>
          <s v="12.VII"/>
          <s v="13.VII"/>
          <s v="14.VII"/>
          <s v="15.VII"/>
          <s v="16.VII"/>
          <s v="17.VII"/>
          <s v="18.VII"/>
          <s v="19.VII"/>
          <s v="20.VII"/>
          <s v="21.VII"/>
          <s v="22.VII"/>
          <s v="23.VII"/>
          <s v="24.VII"/>
          <s v="25.VII"/>
          <s v="26.VII"/>
          <s v="27.VII"/>
          <s v="28.VII"/>
          <s v="29.VII"/>
          <s v="30.VII"/>
          <s v="31.VII"/>
          <s v="01.VIII"/>
          <s v="02.VIII"/>
          <s v="03.VIII"/>
          <s v="04.VIII"/>
          <s v="05.VIII"/>
          <s v="06.VIII"/>
          <s v="07.VIII"/>
          <s v="08.VIII"/>
          <s v="09.VIII"/>
          <s v="10.VIII"/>
          <s v="11.VIII"/>
          <s v="12.VIII"/>
          <s v="13.VIII"/>
          <s v="14.VIII"/>
          <s v="15.VIII"/>
          <s v="16.VIII"/>
          <s v="17.VIII"/>
          <s v="18.VIII"/>
          <s v="19.VIII"/>
          <s v="20.VIII"/>
          <s v="21.VIII"/>
          <s v="22.VIII"/>
          <s v="23.VIII"/>
          <s v="24.VIII"/>
          <s v="25.VIII"/>
          <s v="26.VIII"/>
          <s v="27.VIII"/>
          <s v="28.VIII"/>
          <s v="29.VIII"/>
          <s v="30.VIII"/>
          <s v="31.VIII"/>
          <s v="01.IX"/>
          <s v="02.IX"/>
          <s v="03.IX"/>
          <s v="04.IX"/>
          <s v="05.IX"/>
          <s v="06.IX"/>
          <s v="07.IX"/>
          <s v="08.IX"/>
          <s v="09.IX"/>
          <s v="10.IX"/>
          <s v="11.IX"/>
          <s v="12.IX"/>
          <s v="13.IX"/>
          <s v="14.IX"/>
          <s v="15.IX"/>
          <s v="16.IX"/>
          <s v="17.IX"/>
          <s v="18.IX"/>
          <s v="19.IX"/>
          <s v="20.IX"/>
          <s v="21.IX"/>
          <s v="22.IX"/>
          <s v="23.IX"/>
          <s v="24.IX"/>
          <s v="25.IX"/>
          <s v="26.IX"/>
          <s v="27.IX"/>
          <s v="28.IX"/>
          <s v="29.IX"/>
          <s v="30.IX"/>
          <s v="01.X"/>
          <s v="02.X"/>
          <s v="03.X"/>
          <s v="04.X"/>
          <s v="05.X"/>
          <s v="06.X"/>
          <s v="07.X"/>
          <s v="08.X"/>
          <s v="09.X"/>
          <s v="10.X"/>
          <s v="11.X"/>
          <s v="12.X"/>
          <s v="13.X"/>
          <s v="14.X"/>
          <s v="15.X"/>
          <s v="16.X"/>
          <s v="17.X"/>
          <s v="18.X"/>
          <s v="19.X"/>
          <s v="20.X"/>
          <s v="21.X"/>
          <s v="22.X"/>
          <s v="23.X"/>
          <s v="24.X"/>
          <s v="25.X"/>
          <s v="26.X"/>
          <s v="27.X"/>
          <s v="28.X"/>
          <s v="29.X"/>
          <s v="30.X"/>
          <s v="31.X"/>
          <s v="01.XI"/>
          <s v="02.XI"/>
          <s v="03.XI"/>
          <s v="04.XI"/>
          <s v="05.XI"/>
          <s v="06.XI"/>
          <s v="07.XI"/>
          <s v="08.XI"/>
          <s v="09.XI"/>
          <s v="10.XI"/>
          <s v="11.XI"/>
          <s v="12.XI"/>
          <s v="13.XI"/>
          <s v="14.XI"/>
          <s v="15.XI"/>
          <s v="16.XI"/>
          <s v="17.XI"/>
          <s v="18.XI"/>
          <s v="19.XI"/>
          <s v="20.XI"/>
          <s v="21.XI"/>
          <s v="22.XI"/>
          <s v="23.XI"/>
          <s v="24.XI"/>
          <s v="25.XI"/>
          <s v="26.XI"/>
          <s v="27.XI"/>
          <s v="28.XI"/>
          <s v="29.XI"/>
          <s v="30.XI"/>
          <s v="01.XII"/>
          <s v="02.XII"/>
          <s v="03.XII"/>
          <s v="04.XII"/>
          <s v="05.XII"/>
          <s v="06.XII"/>
          <s v="07.XII"/>
          <s v="08.XII"/>
          <s v="09.XII"/>
          <s v="10.XII"/>
          <s v="11.XII"/>
          <s v="12.XII"/>
          <s v="13.XII"/>
          <s v="14.XII"/>
          <s v="15.XII"/>
          <s v="16.XII"/>
          <s v="17.XII"/>
          <s v="18.XII"/>
          <s v="19.XII"/>
          <s v="20.XII"/>
          <s v="21.XII"/>
          <s v="22.XII"/>
          <s v="23.XII"/>
          <s v="24.XII"/>
          <s v="25.XII"/>
          <s v="26.XII"/>
          <s v="27.XII"/>
          <s v="28.XII"/>
          <s v="29.XII"/>
          <s v="30.XII"/>
          <s v="31.XII"/>
          <s v="&gt;31.08.2019"/>
        </groupItems>
      </fieldGroup>
    </cacheField>
    <cacheField name="Pracovník" numFmtId="0">
      <sharedItems count="5">
        <s v="Horáček"/>
        <s v="Nováček"/>
        <s v="Janáček"/>
        <s v="Bubáček"/>
        <s v="Kropáček"/>
      </sharedItems>
    </cacheField>
    <cacheField name="Stroj" numFmtId="0">
      <sharedItems count="3">
        <s v="S1"/>
        <s v="AW6"/>
        <s v="S2"/>
      </sharedItems>
    </cacheField>
    <cacheField name="Kusy" numFmtId="0">
      <sharedItems containsSemiMixedTypes="0" containsString="0" containsNumber="1" containsInteger="1" minValue="458" maxValue="11200"/>
    </cacheField>
    <cacheField name="Zmetky" numFmtId="0">
      <sharedItems containsSemiMixedTypes="0" containsString="0" containsNumber="1" containsInteger="1" minValue="3" maxValue="315"/>
    </cacheField>
    <cacheField name="Max.kusy" numFmtId="0">
      <sharedItems containsSemiMixedTypes="0" containsString="0" containsNumber="1" containsInteger="1" minValue="540" maxValue="11800"/>
    </cacheField>
    <cacheField name="Podíl" numFmtId="0" formula="Zmetky/Kusy" databaseField="0"/>
    <cacheField name="Měsíce" numFmtId="0" databaseField="0">
      <fieldGroup base="0">
        <rangePr groupBy="months" startDate="2019-06-03T00:00:00" endDate="2019-08-31T00:00:00"/>
        <groupItems count="14">
          <s v="&lt;03.06.2019"/>
          <s v="I"/>
          <s v="II"/>
          <s v="III"/>
          <s v="IV"/>
          <s v="V"/>
          <s v="VI"/>
          <s v="VII"/>
          <s v="VIII"/>
          <s v="IX"/>
          <s v="X"/>
          <s v="XI"/>
          <s v="XII"/>
          <s v="&gt;31.08.2019"/>
        </groupItems>
      </fieldGroup>
    </cacheField>
    <cacheField name="Využití" numFmtId="0" formula="Kusy/Max.kusy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Posluchač 04" refreshedDate="43674.44741666667" backgroundQuery="1" createdVersion="6" refreshedVersion="6" minRefreshableVersion="3" recordCount="0" supportSubquery="1" supportAdvancedDrill="1" xr:uid="{00000000-000A-0000-FFFF-FFFF04000000}">
  <cacheSource type="external" connectionId="1"/>
  <cacheFields count="3">
    <cacheField name="[Zástupci].[Zástupce].[Zástupce]" caption="Zástupce" numFmtId="0" hierarchy="19" level="1">
      <sharedItems count="9">
        <s v="Jitka"/>
        <s v="Karel"/>
        <s v="Marek"/>
        <s v="Marie"/>
        <s v="Pavla"/>
        <s v="Petr"/>
        <s v="Richard"/>
        <s v="Vilma"/>
        <s v="Vladimír"/>
      </sharedItems>
    </cacheField>
    <cacheField name="[Measures].[Součet Tržba]" caption="Součet Tržba" numFmtId="0" hierarchy="27" level="32767"/>
    <cacheField name="[Komodity].[Komodita].[Komodita]" caption="Komodita" numFmtId="0" hierarchy="1" level="1">
      <sharedItems containsSemiMixedTypes="0" containsNonDate="0" containsString="0"/>
    </cacheField>
  </cacheFields>
  <cacheHierarchies count="30">
    <cacheHierarchy uniqueName="[Komodity].[Kód]" caption="Kód" attribute="1" defaultMemberUniqueName="[Komodity].[Kód].[All]" allUniqueName="[Komodity].[Kód].[All]" dimensionUniqueName="[Komodity]" displayFolder="" count="0" memberValueDatatype="20" unbalanced="0"/>
    <cacheHierarchy uniqueName="[Komodity].[Komodita]" caption="Komodita" attribute="1" defaultMemberUniqueName="[Komodity].[Komodita].[All]" allUniqueName="[Komodity].[Komodita].[All]" dimensionUniqueName="[Komodity]" displayFolder="" count="2" memberValueDatatype="130" unbalanced="0">
      <fieldsUsage count="2">
        <fieldUsage x="-1"/>
        <fieldUsage x="2"/>
      </fieldsUsage>
    </cacheHierarchy>
    <cacheHierarchy uniqueName="[Max kusy].[Stroj]" caption="Stroj" attribute="1" defaultMemberUniqueName="[Max kusy].[Stroj].[All]" allUniqueName="[Max kusy].[Stroj].[All]" dimensionUniqueName="[Max kusy]" displayFolder="" count="0" memberValueDatatype="130" unbalanced="0"/>
    <cacheHierarchy uniqueName="[Max kusy].[Max.počet kusů]" caption="Max.počet kusů" attribute="1" defaultMemberUniqueName="[Max kusy].[Max.počet kusů].[All]" allUniqueName="[Max kusy].[Max.počet kusů].[All]" dimensionUniqueName="[Max kusy]" displayFolder="" count="0" memberValueDatatype="20" unbalanced="0"/>
    <cacheHierarchy uniqueName="[Pobočky].[Kód]" caption="Kód" attribute="1" defaultMemberUniqueName="[Pobočky].[Kód].[All]" allUniqueName="[Pobočky].[Kód].[All]" dimensionUniqueName="[Pobočky]" displayFolder="" count="0" memberValueDatatype="20" unbalanced="0"/>
    <cacheHierarchy uniqueName="[Pobočky].[Pobočka]" caption="Pobočka" attribute="1" defaultMemberUniqueName="[Pobočky].[Pobočka].[All]" allUniqueName="[Pobočky].[Pobočka].[All]" dimensionUniqueName="[Pobočky]" displayFolder="" count="0" memberValueDatatype="130" unbalanced="0"/>
    <cacheHierarchy uniqueName="[Tržby].[Datum]" caption="Datum" attribute="1" time="1" defaultMemberUniqueName="[Tržby].[Datum].[All]" allUniqueName="[Tržby].[Datum].[All]" dimensionUniqueName="[Tržby]" displayFolder="" count="0" memberValueDatatype="7" unbalanced="0"/>
    <cacheHierarchy uniqueName="[Tržby].[Zástupce]" caption="Zástupce" attribute="1" defaultMemberUniqueName="[Tržby].[Zástupce].[All]" allUniqueName="[Tržby].[Zástupce].[All]" dimensionUniqueName="[Tržby]" displayFolder="" count="0" memberValueDatatype="20" unbalanced="0"/>
    <cacheHierarchy uniqueName="[Tržby].[Pobočka]" caption="Pobočka" attribute="1" defaultMemberUniqueName="[Tržby].[Pobočka].[All]" allUniqueName="[Tržby].[Pobočka].[All]" dimensionUniqueName="[Tržby]" displayFolder="" count="0" memberValueDatatype="20" unbalanced="0"/>
    <cacheHierarchy uniqueName="[Tržby].[Komodita]" caption="Komodita" attribute="1" defaultMemberUniqueName="[Tržby].[Komodita].[All]" allUniqueName="[Tržby].[Komodita].[All]" dimensionUniqueName="[Tržby]" displayFolder="" count="0" memberValueDatatype="20" unbalanced="0"/>
    <cacheHierarchy uniqueName="[Tržby].[Tržba]" caption="Tržba" attribute="1" defaultMemberUniqueName="[Tržby].[Tržba].[All]" allUniqueName="[Tržby].[Tržba].[All]" dimensionUniqueName="[Tržby]" displayFolder="" count="0" memberValueDatatype="20" unbalanced="0"/>
    <cacheHierarchy uniqueName="[Tržby].[Měsíc]" caption="Měsíc" attribute="1" defaultMemberUniqueName="[Tržby].[Měsíc].[All]" allUniqueName="[Tržby].[Měsíc].[All]" dimensionUniqueName="[Tržby]" displayFolder="" count="0" memberValueDatatype="20" unbalanced="0"/>
    <cacheHierarchy uniqueName="[Výroba].[Datum]" caption="Datum" attribute="1" time="1" defaultMemberUniqueName="[Výroba].[Datum].[All]" allUniqueName="[Výroba].[Datum].[All]" dimensionUniqueName="[Výroba]" displayFolder="" count="0" memberValueDatatype="7" unbalanced="0"/>
    <cacheHierarchy uniqueName="[Výroba].[Pracovník]" caption="Pracovník" attribute="1" defaultMemberUniqueName="[Výroba].[Pracovník].[All]" allUniqueName="[Výroba].[Pracovník].[All]" dimensionUniqueName="[Výroba]" displayFolder="" count="0" memberValueDatatype="130" unbalanced="0"/>
    <cacheHierarchy uniqueName="[Výroba].[Stroj]" caption="Stroj" attribute="1" defaultMemberUniqueName="[Výroba].[Stroj].[All]" allUniqueName="[Výroba].[Stroj].[All]" dimensionUniqueName="[Výroba]" displayFolder="" count="0" memberValueDatatype="130" unbalanced="0"/>
    <cacheHierarchy uniqueName="[Výroba].[Kusy]" caption="Kusy" attribute="1" defaultMemberUniqueName="[Výroba].[Kusy].[All]" allUniqueName="[Výroba].[Kusy].[All]" dimensionUniqueName="[Výroba]" displayFolder="" count="0" memberValueDatatype="20" unbalanced="0"/>
    <cacheHierarchy uniqueName="[Výroba].[Zmetky]" caption="Zmetky" attribute="1" defaultMemberUniqueName="[Výroba].[Zmetky].[All]" allUniqueName="[Výroba].[Zmetky].[All]" dimensionUniqueName="[Výroba]" displayFolder="" count="0" memberValueDatatype="20" unbalanced="0"/>
    <cacheHierarchy uniqueName="[Výroba].[Sloupec1]" caption="Sloupec1" attribute="1" defaultMemberUniqueName="[Výroba].[Sloupec1].[All]" allUniqueName="[Výroba].[Sloupec1].[All]" dimensionUniqueName="[Výroba]" displayFolder="" count="0" memberValueDatatype="20" unbalanced="0"/>
    <cacheHierarchy uniqueName="[Zástupci].[Kód]" caption="Kód" attribute="1" defaultMemberUniqueName="[Zástupci].[Kód].[All]" allUniqueName="[Zástupci].[Kód].[All]" dimensionUniqueName="[Zástupci]" displayFolder="" count="0" memberValueDatatype="20" unbalanced="0"/>
    <cacheHierarchy uniqueName="[Zástupci].[Zástupce]" caption="Zástupce" attribute="1" defaultMemberUniqueName="[Zástupci].[Zástupce].[All]" allUniqueName="[Zástupci].[Zástupce].[All]" dimensionUniqueName="[Zástupci]" displayFolder="" count="2" memberValueDatatype="130" unbalanced="0">
      <fieldsUsage count="2">
        <fieldUsage x="-1"/>
        <fieldUsage x="0"/>
      </fieldsUsage>
    </cacheHierarchy>
    <cacheHierarchy uniqueName="[Measures].[__XL_Count Tržby]" caption="__XL_Count Tržby" measure="1" displayFolder="" measureGroup="Tržby" count="0" hidden="1"/>
    <cacheHierarchy uniqueName="[Measures].[__XL_Count Zástupci]" caption="__XL_Count Zástupci" measure="1" displayFolder="" measureGroup="Zástupci" count="0" hidden="1"/>
    <cacheHierarchy uniqueName="[Measures].[__XL_Count Pobočky]" caption="__XL_Count Pobočky" measure="1" displayFolder="" measureGroup="Pobočky" count="0" hidden="1"/>
    <cacheHierarchy uniqueName="[Measures].[__XL_Count Komodity]" caption="__XL_Count Komodity" measure="1" displayFolder="" measureGroup="Komodity" count="0" hidden="1"/>
    <cacheHierarchy uniqueName="[Measures].[__XL_Count Výroba]" caption="__XL_Count Výroba" measure="1" displayFolder="" measureGroup="Výroba" count="0" hidden="1"/>
    <cacheHierarchy uniqueName="[Measures].[__XL_Count Max kusy]" caption="__XL_Count Max kusy" measure="1" displayFolder="" measureGroup="Max kusy" count="0" hidden="1"/>
    <cacheHierarchy uniqueName="[Measures].[__XL_Count of Models]" caption="__XL_Count of Models" measure="1" displayFolder="" count="0" hidden="1"/>
    <cacheHierarchy uniqueName="[Measures].[Součet Tržba]" caption="Součet Tržba" measure="1" displayFolder="" measureGroup="Tržby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0"/>
        </ext>
      </extLst>
    </cacheHierarchy>
    <cacheHierarchy uniqueName="[Measures].[Součet Kusy]" caption="Součet Kusy" measure="1" displayFolder="" measureGroup="Výroba" count="0" hidden="1"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oučet Zmetky]" caption="Součet Zmetky" measure="1" displayFolder="" measureGroup="Výroba" count="0" hidden="1">
      <extLst>
        <ext xmlns:x15="http://schemas.microsoft.com/office/spreadsheetml/2010/11/main" uri="{B97F6D7D-B522-45F9-BDA1-12C45D357490}">
          <x15:cacheHierarchy aggregatedColumn="16"/>
        </ext>
      </extLst>
    </cacheHierarchy>
  </cacheHierarchies>
  <kpis count="0"/>
  <dimensions count="7">
    <dimension name="Komodity" uniqueName="[Komodity]" caption="Komodity"/>
    <dimension name="Max kusy" uniqueName="[Max kusy]" caption="Max kusy"/>
    <dimension measure="1" name="Measures" uniqueName="[Measures]" caption="Measures"/>
    <dimension name="Pobočky" uniqueName="[Pobočky]" caption="Pobočky"/>
    <dimension name="Tržby" uniqueName="[Tržby]" caption="Tržby"/>
    <dimension name="Výroba" uniqueName="[Výroba]" caption="Výroba"/>
    <dimension name="Zástupci" uniqueName="[Zástupci]" caption="Zástupci"/>
  </dimensions>
  <measureGroups count="6">
    <measureGroup name="Komodity" caption="Komodity"/>
    <measureGroup name="Max kusy" caption="Max kusy"/>
    <measureGroup name="Pobočky" caption="Pobočky"/>
    <measureGroup name="Tržby" caption="Tržby"/>
    <measureGroup name="Výroba" caption="Výroba"/>
    <measureGroup name="Zástupci" caption="Zástupci"/>
  </measureGroups>
  <maps count="10">
    <map measureGroup="0" dimension="0"/>
    <map measureGroup="1" dimension="1"/>
    <map measureGroup="2" dimension="3"/>
    <map measureGroup="3" dimension="0"/>
    <map measureGroup="3" dimension="3"/>
    <map measureGroup="3" dimension="4"/>
    <map measureGroup="3" dimension="6"/>
    <map measureGroup="4" dimension="1"/>
    <map measureGroup="4" dimension="5"/>
    <map measureGroup="5" dimension="6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x v="0"/>
    <x v="0"/>
    <x v="0"/>
    <n v="25321"/>
  </r>
  <r>
    <x v="0"/>
    <x v="1"/>
    <x v="1"/>
    <n v="25820"/>
  </r>
  <r>
    <x v="0"/>
    <x v="2"/>
    <x v="2"/>
    <n v="31450"/>
  </r>
  <r>
    <x v="0"/>
    <x v="2"/>
    <x v="3"/>
    <n v="30560"/>
  </r>
  <r>
    <x v="0"/>
    <x v="0"/>
    <x v="4"/>
    <n v="29540"/>
  </r>
  <r>
    <x v="0"/>
    <x v="1"/>
    <x v="5"/>
    <n v="35600"/>
  </r>
  <r>
    <x v="0"/>
    <x v="1"/>
    <x v="6"/>
    <n v="35600"/>
  </r>
  <r>
    <x v="0"/>
    <x v="2"/>
    <x v="7"/>
    <n v="34800"/>
  </r>
  <r>
    <x v="0"/>
    <x v="0"/>
    <x v="8"/>
    <n v="28540"/>
  </r>
  <r>
    <x v="1"/>
    <x v="0"/>
    <x v="0"/>
    <n v="25400"/>
  </r>
  <r>
    <x v="1"/>
    <x v="1"/>
    <x v="1"/>
    <n v="29820"/>
  </r>
  <r>
    <x v="1"/>
    <x v="2"/>
    <x v="2"/>
    <n v="26450"/>
  </r>
  <r>
    <x v="1"/>
    <x v="2"/>
    <x v="3"/>
    <n v="24120"/>
  </r>
  <r>
    <x v="1"/>
    <x v="0"/>
    <x v="4"/>
    <n v="31542"/>
  </r>
  <r>
    <x v="1"/>
    <x v="1"/>
    <x v="5"/>
    <n v="37852"/>
  </r>
  <r>
    <x v="1"/>
    <x v="1"/>
    <x v="6"/>
    <n v="29784"/>
  </r>
  <r>
    <x v="1"/>
    <x v="2"/>
    <x v="7"/>
    <n v="31457"/>
  </r>
  <r>
    <x v="1"/>
    <x v="0"/>
    <x v="8"/>
    <n v="32560"/>
  </r>
  <r>
    <x v="2"/>
    <x v="0"/>
    <x v="0"/>
    <n v="29780"/>
  </r>
  <r>
    <x v="2"/>
    <x v="1"/>
    <x v="1"/>
    <n v="35600"/>
  </r>
  <r>
    <x v="2"/>
    <x v="2"/>
    <x v="2"/>
    <n v="29820"/>
  </r>
  <r>
    <x v="2"/>
    <x v="2"/>
    <x v="3"/>
    <n v="31457"/>
  </r>
  <r>
    <x v="2"/>
    <x v="0"/>
    <x v="4"/>
    <n v="32450"/>
  </r>
  <r>
    <x v="2"/>
    <x v="1"/>
    <x v="5"/>
    <n v="32450"/>
  </r>
  <r>
    <x v="2"/>
    <x v="1"/>
    <x v="6"/>
    <n v="29780"/>
  </r>
  <r>
    <x v="2"/>
    <x v="2"/>
    <x v="7"/>
    <n v="26450"/>
  </r>
  <r>
    <x v="2"/>
    <x v="0"/>
    <x v="8"/>
    <n v="31415"/>
  </r>
  <r>
    <x v="3"/>
    <x v="0"/>
    <x v="0"/>
    <n v="28750"/>
  </r>
  <r>
    <x v="3"/>
    <x v="1"/>
    <x v="1"/>
    <n v="31520"/>
  </r>
  <r>
    <x v="3"/>
    <x v="2"/>
    <x v="2"/>
    <n v="34800"/>
  </r>
  <r>
    <x v="3"/>
    <x v="2"/>
    <x v="3"/>
    <n v="35450"/>
  </r>
  <r>
    <x v="3"/>
    <x v="0"/>
    <x v="4"/>
    <n v="29780"/>
  </r>
  <r>
    <x v="3"/>
    <x v="1"/>
    <x v="5"/>
    <n v="32400"/>
  </r>
  <r>
    <x v="3"/>
    <x v="1"/>
    <x v="6"/>
    <n v="34620"/>
  </r>
  <r>
    <x v="3"/>
    <x v="2"/>
    <x v="7"/>
    <n v="29890"/>
  </r>
  <r>
    <x v="3"/>
    <x v="0"/>
    <x v="8"/>
    <n v="3562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61">
  <r>
    <x v="0"/>
    <n v="1"/>
    <x v="0"/>
    <x v="0"/>
    <x v="0"/>
    <x v="0"/>
  </r>
  <r>
    <x v="0"/>
    <n v="2"/>
    <x v="1"/>
    <x v="1"/>
    <x v="0"/>
    <x v="1"/>
  </r>
  <r>
    <x v="0"/>
    <n v="3"/>
    <x v="1"/>
    <x v="0"/>
    <x v="0"/>
    <x v="0"/>
  </r>
  <r>
    <x v="0"/>
    <n v="4"/>
    <x v="1"/>
    <x v="0"/>
    <x v="1"/>
    <x v="0"/>
  </r>
  <r>
    <x v="0"/>
    <n v="5"/>
    <x v="1"/>
    <x v="1"/>
    <x v="1"/>
    <x v="0"/>
  </r>
  <r>
    <x v="0"/>
    <n v="6"/>
    <x v="0"/>
    <x v="1"/>
    <x v="1"/>
    <x v="1"/>
  </r>
  <r>
    <x v="0"/>
    <n v="7"/>
    <x v="1"/>
    <x v="0"/>
    <x v="0"/>
    <x v="1"/>
  </r>
  <r>
    <x v="0"/>
    <n v="8"/>
    <x v="1"/>
    <x v="0"/>
    <x v="0"/>
    <x v="0"/>
  </r>
  <r>
    <x v="0"/>
    <n v="9"/>
    <x v="0"/>
    <x v="0"/>
    <x v="0"/>
    <x v="1"/>
  </r>
  <r>
    <x v="0"/>
    <n v="10"/>
    <x v="1"/>
    <x v="1"/>
    <x v="1"/>
    <x v="0"/>
  </r>
  <r>
    <x v="0"/>
    <n v="11"/>
    <x v="1"/>
    <x v="0"/>
    <x v="1"/>
    <x v="0"/>
  </r>
  <r>
    <x v="0"/>
    <n v="12"/>
    <x v="1"/>
    <x v="0"/>
    <x v="0"/>
    <x v="1"/>
  </r>
  <r>
    <x v="0"/>
    <n v="13"/>
    <x v="0"/>
    <x v="0"/>
    <x v="1"/>
    <x v="1"/>
  </r>
  <r>
    <x v="0"/>
    <n v="14"/>
    <x v="0"/>
    <x v="1"/>
    <x v="0"/>
    <x v="1"/>
  </r>
  <r>
    <x v="0"/>
    <n v="15"/>
    <x v="1"/>
    <x v="0"/>
    <x v="0"/>
    <x v="0"/>
  </r>
  <r>
    <x v="0"/>
    <n v="16"/>
    <x v="1"/>
    <x v="0"/>
    <x v="1"/>
    <x v="0"/>
  </r>
  <r>
    <x v="0"/>
    <n v="17"/>
    <x v="1"/>
    <x v="1"/>
    <x v="1"/>
    <x v="1"/>
  </r>
  <r>
    <x v="0"/>
    <n v="18"/>
    <x v="1"/>
    <x v="0"/>
    <x v="0"/>
    <x v="0"/>
  </r>
  <r>
    <x v="0"/>
    <n v="19"/>
    <x v="0"/>
    <x v="1"/>
    <x v="0"/>
    <x v="1"/>
  </r>
  <r>
    <x v="0"/>
    <n v="20"/>
    <x v="1"/>
    <x v="1"/>
    <x v="0"/>
    <x v="1"/>
  </r>
  <r>
    <x v="0"/>
    <n v="21"/>
    <x v="1"/>
    <x v="0"/>
    <x v="1"/>
    <x v="1"/>
  </r>
  <r>
    <x v="1"/>
    <n v="1"/>
    <x v="1"/>
    <x v="0"/>
    <x v="0"/>
    <x v="0"/>
  </r>
  <r>
    <x v="1"/>
    <n v="2"/>
    <x v="1"/>
    <x v="0"/>
    <x v="0"/>
    <x v="1"/>
  </r>
  <r>
    <x v="1"/>
    <n v="3"/>
    <x v="1"/>
    <x v="1"/>
    <x v="1"/>
    <x v="0"/>
  </r>
  <r>
    <x v="1"/>
    <n v="4"/>
    <x v="0"/>
    <x v="1"/>
    <x v="1"/>
    <x v="1"/>
  </r>
  <r>
    <x v="1"/>
    <n v="5"/>
    <x v="0"/>
    <x v="0"/>
    <x v="0"/>
    <x v="1"/>
  </r>
  <r>
    <x v="1"/>
    <n v="6"/>
    <x v="0"/>
    <x v="0"/>
    <x v="1"/>
    <x v="0"/>
  </r>
  <r>
    <x v="1"/>
    <n v="7"/>
    <x v="0"/>
    <x v="1"/>
    <x v="1"/>
    <x v="0"/>
  </r>
  <r>
    <x v="1"/>
    <n v="8"/>
    <x v="1"/>
    <x v="0"/>
    <x v="0"/>
    <x v="0"/>
  </r>
  <r>
    <x v="1"/>
    <n v="9"/>
    <x v="1"/>
    <x v="1"/>
    <x v="0"/>
    <x v="1"/>
  </r>
  <r>
    <x v="1"/>
    <n v="10"/>
    <x v="1"/>
    <x v="1"/>
    <x v="1"/>
    <x v="0"/>
  </r>
  <r>
    <x v="1"/>
    <n v="11"/>
    <x v="0"/>
    <x v="1"/>
    <x v="1"/>
    <x v="1"/>
  </r>
  <r>
    <x v="1"/>
    <n v="12"/>
    <x v="1"/>
    <x v="0"/>
    <x v="1"/>
    <x v="1"/>
  </r>
  <r>
    <x v="1"/>
    <n v="13"/>
    <x v="0"/>
    <x v="0"/>
    <x v="0"/>
    <x v="0"/>
  </r>
  <r>
    <x v="2"/>
    <n v="1"/>
    <x v="1"/>
    <x v="0"/>
    <x v="0"/>
    <x v="0"/>
  </r>
  <r>
    <x v="2"/>
    <n v="2"/>
    <x v="1"/>
    <x v="0"/>
    <x v="0"/>
    <x v="0"/>
  </r>
  <r>
    <x v="2"/>
    <n v="3"/>
    <x v="0"/>
    <x v="1"/>
    <x v="1"/>
    <x v="0"/>
  </r>
  <r>
    <x v="2"/>
    <n v="4"/>
    <x v="0"/>
    <x v="1"/>
    <x v="1"/>
    <x v="1"/>
  </r>
  <r>
    <x v="2"/>
    <n v="5"/>
    <x v="1"/>
    <x v="1"/>
    <x v="0"/>
    <x v="0"/>
  </r>
  <r>
    <x v="2"/>
    <n v="6"/>
    <x v="1"/>
    <x v="0"/>
    <x v="0"/>
    <x v="0"/>
  </r>
  <r>
    <x v="2"/>
    <n v="7"/>
    <x v="0"/>
    <x v="0"/>
    <x v="0"/>
    <x v="1"/>
  </r>
  <r>
    <x v="2"/>
    <n v="8"/>
    <x v="1"/>
    <x v="0"/>
    <x v="1"/>
    <x v="0"/>
  </r>
  <r>
    <x v="2"/>
    <n v="9"/>
    <x v="1"/>
    <x v="0"/>
    <x v="0"/>
    <x v="0"/>
  </r>
  <r>
    <x v="2"/>
    <n v="10"/>
    <x v="0"/>
    <x v="1"/>
    <x v="0"/>
    <x v="1"/>
  </r>
  <r>
    <x v="3"/>
    <n v="1"/>
    <x v="0"/>
    <x v="0"/>
    <x v="1"/>
    <x v="1"/>
  </r>
  <r>
    <x v="3"/>
    <n v="2"/>
    <x v="0"/>
    <x v="0"/>
    <x v="1"/>
    <x v="1"/>
  </r>
  <r>
    <x v="3"/>
    <n v="3"/>
    <x v="0"/>
    <x v="1"/>
    <x v="0"/>
    <x v="1"/>
  </r>
  <r>
    <x v="3"/>
    <n v="4"/>
    <x v="0"/>
    <x v="1"/>
    <x v="0"/>
    <x v="0"/>
  </r>
  <r>
    <x v="3"/>
    <n v="5"/>
    <x v="1"/>
    <x v="0"/>
    <x v="1"/>
    <x v="0"/>
  </r>
  <r>
    <x v="3"/>
    <n v="6"/>
    <x v="1"/>
    <x v="0"/>
    <x v="1"/>
    <x v="1"/>
  </r>
  <r>
    <x v="3"/>
    <n v="7"/>
    <x v="0"/>
    <x v="1"/>
    <x v="0"/>
    <x v="1"/>
  </r>
  <r>
    <x v="3"/>
    <n v="8"/>
    <x v="1"/>
    <x v="0"/>
    <x v="0"/>
    <x v="0"/>
  </r>
  <r>
    <x v="3"/>
    <n v="9"/>
    <x v="1"/>
    <x v="0"/>
    <x v="0"/>
    <x v="0"/>
  </r>
  <r>
    <x v="3"/>
    <n v="10"/>
    <x v="0"/>
    <x v="1"/>
    <x v="0"/>
    <x v="1"/>
  </r>
  <r>
    <x v="3"/>
    <n v="11"/>
    <x v="1"/>
    <x v="0"/>
    <x v="1"/>
    <x v="1"/>
  </r>
  <r>
    <x v="3"/>
    <n v="12"/>
    <x v="1"/>
    <x v="0"/>
    <x v="1"/>
    <x v="1"/>
  </r>
  <r>
    <x v="3"/>
    <n v="13"/>
    <x v="0"/>
    <x v="0"/>
    <x v="0"/>
    <x v="1"/>
  </r>
  <r>
    <x v="3"/>
    <n v="14"/>
    <x v="0"/>
    <x v="1"/>
    <x v="1"/>
    <x v="0"/>
  </r>
  <r>
    <x v="3"/>
    <n v="15"/>
    <x v="1"/>
    <x v="0"/>
    <x v="0"/>
    <x v="0"/>
  </r>
  <r>
    <x v="3"/>
    <n v="16"/>
    <x v="1"/>
    <x v="1"/>
    <x v="1"/>
    <x v="1"/>
  </r>
  <r>
    <x v="3"/>
    <n v="17"/>
    <x v="1"/>
    <x v="0"/>
    <x v="1"/>
    <x v="1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91">
  <r>
    <x v="0"/>
    <x v="0"/>
    <x v="0"/>
    <n v="11200"/>
    <n v="47"/>
    <n v="11800"/>
  </r>
  <r>
    <x v="0"/>
    <x v="1"/>
    <x v="1"/>
    <n v="458"/>
    <n v="3"/>
    <n v="540"/>
  </r>
  <r>
    <x v="0"/>
    <x v="2"/>
    <x v="2"/>
    <n v="10900"/>
    <n v="21"/>
    <n v="11800"/>
  </r>
  <r>
    <x v="1"/>
    <x v="0"/>
    <x v="0"/>
    <n v="10450"/>
    <n v="157"/>
    <n v="11800"/>
  </r>
  <r>
    <x v="1"/>
    <x v="1"/>
    <x v="1"/>
    <n v="502"/>
    <n v="8"/>
    <n v="540"/>
  </r>
  <r>
    <x v="1"/>
    <x v="2"/>
    <x v="2"/>
    <n v="9874"/>
    <n v="148"/>
    <n v="11800"/>
  </r>
  <r>
    <x v="2"/>
    <x v="0"/>
    <x v="0"/>
    <n v="10980"/>
    <n v="165"/>
    <n v="11800"/>
  </r>
  <r>
    <x v="2"/>
    <x v="1"/>
    <x v="1"/>
    <n v="521"/>
    <n v="8"/>
    <n v="540"/>
  </r>
  <r>
    <x v="2"/>
    <x v="2"/>
    <x v="2"/>
    <n v="11020"/>
    <n v="165"/>
    <n v="11800"/>
  </r>
  <r>
    <x v="3"/>
    <x v="1"/>
    <x v="0"/>
    <n v="10040"/>
    <n v="151"/>
    <n v="11800"/>
  </r>
  <r>
    <x v="3"/>
    <x v="2"/>
    <x v="1"/>
    <n v="492"/>
    <n v="7"/>
    <n v="540"/>
  </r>
  <r>
    <x v="3"/>
    <x v="3"/>
    <x v="2"/>
    <n v="11005"/>
    <n v="165"/>
    <n v="11800"/>
  </r>
  <r>
    <x v="4"/>
    <x v="1"/>
    <x v="0"/>
    <n v="10520"/>
    <n v="158"/>
    <n v="11800"/>
  </r>
  <r>
    <x v="4"/>
    <x v="2"/>
    <x v="1"/>
    <n v="508"/>
    <n v="8"/>
    <n v="540"/>
  </r>
  <r>
    <x v="4"/>
    <x v="3"/>
    <x v="2"/>
    <n v="11010"/>
    <n v="165"/>
    <n v="11800"/>
  </r>
  <r>
    <x v="4"/>
    <x v="4"/>
    <x v="0"/>
    <n v="10980"/>
    <n v="47"/>
    <n v="11800"/>
  </r>
  <r>
    <x v="4"/>
    <x v="2"/>
    <x v="1"/>
    <n v="524"/>
    <n v="3"/>
    <n v="540"/>
  </r>
  <r>
    <x v="4"/>
    <x v="0"/>
    <x v="2"/>
    <n v="11015"/>
    <n v="21"/>
    <n v="11800"/>
  </r>
  <r>
    <x v="5"/>
    <x v="4"/>
    <x v="0"/>
    <n v="9950"/>
    <n v="47"/>
    <n v="11800"/>
  </r>
  <r>
    <x v="5"/>
    <x v="2"/>
    <x v="1"/>
    <n v="512"/>
    <n v="8"/>
    <n v="540"/>
  </r>
  <r>
    <x v="5"/>
    <x v="0"/>
    <x v="2"/>
    <n v="10014"/>
    <n v="127"/>
    <n v="11800"/>
  </r>
  <r>
    <x v="6"/>
    <x v="4"/>
    <x v="0"/>
    <n v="10990"/>
    <n v="315"/>
    <n v="11800"/>
  </r>
  <r>
    <x v="6"/>
    <x v="2"/>
    <x v="1"/>
    <n v="504"/>
    <n v="26"/>
    <n v="540"/>
  </r>
  <r>
    <x v="6"/>
    <x v="0"/>
    <x v="2"/>
    <n v="11008"/>
    <n v="208"/>
    <n v="11800"/>
  </r>
  <r>
    <x v="7"/>
    <x v="0"/>
    <x v="0"/>
    <n v="10450"/>
    <n v="161"/>
    <n v="11800"/>
  </r>
  <r>
    <x v="7"/>
    <x v="2"/>
    <x v="1"/>
    <n v="502"/>
    <n v="14"/>
    <n v="540"/>
  </r>
  <r>
    <x v="7"/>
    <x v="3"/>
    <x v="2"/>
    <n v="9874"/>
    <n v="31"/>
    <n v="11800"/>
  </r>
  <r>
    <x v="8"/>
    <x v="0"/>
    <x v="0"/>
    <n v="10520"/>
    <n v="212"/>
    <n v="11800"/>
  </r>
  <r>
    <x v="8"/>
    <x v="2"/>
    <x v="1"/>
    <n v="508"/>
    <n v="11"/>
    <n v="540"/>
  </r>
  <r>
    <x v="8"/>
    <x v="3"/>
    <x v="2"/>
    <n v="11010"/>
    <n v="266"/>
    <n v="11800"/>
  </r>
  <r>
    <x v="9"/>
    <x v="1"/>
    <x v="0"/>
    <n v="10040"/>
    <n v="47"/>
    <n v="11800"/>
  </r>
  <r>
    <x v="9"/>
    <x v="4"/>
    <x v="1"/>
    <n v="492"/>
    <n v="3"/>
    <n v="540"/>
  </r>
  <r>
    <x v="9"/>
    <x v="2"/>
    <x v="2"/>
    <n v="11005"/>
    <n v="21"/>
    <n v="11800"/>
  </r>
  <r>
    <x v="10"/>
    <x v="3"/>
    <x v="0"/>
    <n v="10980"/>
    <n v="88"/>
    <n v="11800"/>
  </r>
  <r>
    <x v="10"/>
    <x v="1"/>
    <x v="1"/>
    <n v="521"/>
    <n v="4"/>
    <n v="540"/>
  </r>
  <r>
    <x v="11"/>
    <x v="4"/>
    <x v="0"/>
    <n v="11020"/>
    <n v="88"/>
    <n v="11800"/>
  </r>
  <r>
    <x v="11"/>
    <x v="2"/>
    <x v="1"/>
    <n v="478"/>
    <n v="4"/>
    <n v="540"/>
  </r>
  <r>
    <x v="12"/>
    <x v="3"/>
    <x v="0"/>
    <n v="10520"/>
    <n v="84"/>
    <n v="11800"/>
  </r>
  <r>
    <x v="12"/>
    <x v="1"/>
    <x v="1"/>
    <n v="508"/>
    <n v="4"/>
    <n v="540"/>
  </r>
  <r>
    <x v="12"/>
    <x v="4"/>
    <x v="2"/>
    <n v="11010"/>
    <n v="88"/>
    <n v="11800"/>
  </r>
  <r>
    <x v="13"/>
    <x v="2"/>
    <x v="0"/>
    <n v="11200"/>
    <n v="90"/>
    <n v="11800"/>
  </r>
  <r>
    <x v="13"/>
    <x v="0"/>
    <x v="1"/>
    <n v="458"/>
    <n v="4"/>
    <n v="540"/>
  </r>
  <r>
    <x v="13"/>
    <x v="4"/>
    <x v="2"/>
    <n v="10900"/>
    <n v="87"/>
    <n v="11800"/>
  </r>
  <r>
    <x v="14"/>
    <x v="0"/>
    <x v="0"/>
    <n v="10980"/>
    <n v="88"/>
    <n v="11800"/>
  </r>
  <r>
    <x v="14"/>
    <x v="4"/>
    <x v="1"/>
    <n v="524"/>
    <n v="4"/>
    <n v="540"/>
  </r>
  <r>
    <x v="14"/>
    <x v="3"/>
    <x v="2"/>
    <n v="11015"/>
    <n v="99"/>
    <n v="11800"/>
  </r>
  <r>
    <x v="15"/>
    <x v="3"/>
    <x v="0"/>
    <n v="10990"/>
    <n v="99"/>
    <n v="11800"/>
  </r>
  <r>
    <x v="15"/>
    <x v="1"/>
    <x v="1"/>
    <n v="504"/>
    <n v="5"/>
    <n v="540"/>
  </r>
  <r>
    <x v="15"/>
    <x v="4"/>
    <x v="2"/>
    <n v="11008"/>
    <n v="99"/>
    <n v="11800"/>
  </r>
  <r>
    <x v="16"/>
    <x v="2"/>
    <x v="0"/>
    <n v="11004"/>
    <n v="99"/>
    <n v="11800"/>
  </r>
  <r>
    <x v="16"/>
    <x v="3"/>
    <x v="1"/>
    <n v="511"/>
    <n v="5"/>
    <n v="540"/>
  </r>
  <r>
    <x v="16"/>
    <x v="1"/>
    <x v="2"/>
    <n v="9875"/>
    <n v="89"/>
    <n v="11800"/>
  </r>
  <r>
    <x v="17"/>
    <x v="4"/>
    <x v="0"/>
    <n v="10520"/>
    <n v="95"/>
    <n v="11800"/>
  </r>
  <r>
    <x v="17"/>
    <x v="2"/>
    <x v="1"/>
    <n v="508"/>
    <n v="5"/>
    <n v="540"/>
  </r>
  <r>
    <x v="17"/>
    <x v="3"/>
    <x v="2"/>
    <n v="11010"/>
    <n v="99"/>
    <n v="11800"/>
  </r>
  <r>
    <x v="18"/>
    <x v="1"/>
    <x v="0"/>
    <n v="9950"/>
    <n v="90"/>
    <n v="11800"/>
  </r>
  <r>
    <x v="18"/>
    <x v="4"/>
    <x v="1"/>
    <n v="512"/>
    <n v="5"/>
    <n v="540"/>
  </r>
  <r>
    <x v="18"/>
    <x v="2"/>
    <x v="2"/>
    <n v="10014"/>
    <n v="100"/>
    <n v="11800"/>
  </r>
  <r>
    <x v="19"/>
    <x v="0"/>
    <x v="0"/>
    <n v="11200"/>
    <n v="112"/>
    <n v="11800"/>
  </r>
  <r>
    <x v="19"/>
    <x v="4"/>
    <x v="1"/>
    <n v="458"/>
    <n v="5"/>
    <n v="540"/>
  </r>
  <r>
    <x v="19"/>
    <x v="0"/>
    <x v="2"/>
    <n v="10900"/>
    <n v="109"/>
    <n v="11800"/>
  </r>
  <r>
    <x v="20"/>
    <x v="4"/>
    <x v="0"/>
    <n v="10040"/>
    <n v="100"/>
    <n v="11800"/>
  </r>
  <r>
    <x v="21"/>
    <x v="3"/>
    <x v="1"/>
    <n v="492"/>
    <n v="5"/>
    <n v="540"/>
  </r>
  <r>
    <x v="21"/>
    <x v="3"/>
    <x v="2"/>
    <n v="11005"/>
    <n v="110"/>
    <n v="11800"/>
  </r>
  <r>
    <x v="22"/>
    <x v="1"/>
    <x v="0"/>
    <n v="10980"/>
    <n v="110"/>
    <n v="11800"/>
  </r>
  <r>
    <x v="22"/>
    <x v="4"/>
    <x v="1"/>
    <n v="524"/>
    <n v="5"/>
    <n v="540"/>
  </r>
  <r>
    <x v="22"/>
    <x v="2"/>
    <x v="2"/>
    <n v="11015"/>
    <n v="110"/>
    <n v="11800"/>
  </r>
  <r>
    <x v="23"/>
    <x v="3"/>
    <x v="0"/>
    <n v="10980"/>
    <n v="110"/>
    <n v="11800"/>
  </r>
  <r>
    <x v="23"/>
    <x v="1"/>
    <x v="1"/>
    <n v="521"/>
    <n v="5"/>
    <n v="540"/>
  </r>
  <r>
    <x v="23"/>
    <x v="4"/>
    <x v="2"/>
    <n v="11020"/>
    <n v="132"/>
    <n v="11800"/>
  </r>
  <r>
    <x v="24"/>
    <x v="2"/>
    <x v="1"/>
    <n v="495"/>
    <n v="6"/>
    <n v="540"/>
  </r>
  <r>
    <x v="24"/>
    <x v="3"/>
    <x v="2"/>
    <n v="11006"/>
    <n v="132"/>
    <n v="11800"/>
  </r>
  <r>
    <x v="25"/>
    <x v="1"/>
    <x v="1"/>
    <n v="512"/>
    <n v="6"/>
    <n v="540"/>
  </r>
  <r>
    <x v="25"/>
    <x v="4"/>
    <x v="2"/>
    <n v="9874"/>
    <n v="118"/>
    <n v="11800"/>
  </r>
  <r>
    <x v="26"/>
    <x v="2"/>
    <x v="0"/>
    <n v="11200"/>
    <n v="134"/>
    <n v="11800"/>
  </r>
  <r>
    <x v="26"/>
    <x v="0"/>
    <x v="1"/>
    <n v="458"/>
    <n v="5"/>
    <n v="540"/>
  </r>
  <r>
    <x v="26"/>
    <x v="4"/>
    <x v="2"/>
    <n v="10900"/>
    <n v="131"/>
    <n v="11800"/>
  </r>
  <r>
    <x v="27"/>
    <x v="0"/>
    <x v="0"/>
    <n v="9950"/>
    <n v="119"/>
    <n v="11800"/>
  </r>
  <r>
    <x v="27"/>
    <x v="4"/>
    <x v="1"/>
    <n v="512"/>
    <n v="6"/>
    <n v="540"/>
  </r>
  <r>
    <x v="27"/>
    <x v="3"/>
    <x v="2"/>
    <n v="10014"/>
    <n v="120"/>
    <n v="11800"/>
  </r>
  <r>
    <x v="28"/>
    <x v="3"/>
    <x v="0"/>
    <n v="10450"/>
    <n v="125"/>
    <n v="11800"/>
  </r>
  <r>
    <x v="28"/>
    <x v="1"/>
    <x v="1"/>
    <n v="502"/>
    <n v="6"/>
    <n v="540"/>
  </r>
  <r>
    <x v="28"/>
    <x v="4"/>
    <x v="2"/>
    <n v="9874"/>
    <n v="118"/>
    <n v="11800"/>
  </r>
  <r>
    <x v="29"/>
    <x v="2"/>
    <x v="0"/>
    <n v="10980"/>
    <n v="132"/>
    <n v="11800"/>
  </r>
  <r>
    <x v="29"/>
    <x v="3"/>
    <x v="1"/>
    <n v="524"/>
    <n v="6"/>
    <n v="540"/>
  </r>
  <r>
    <x v="29"/>
    <x v="1"/>
    <x v="2"/>
    <n v="11015"/>
    <n v="132"/>
    <n v="11800"/>
  </r>
  <r>
    <x v="30"/>
    <x v="4"/>
    <x v="0"/>
    <n v="10040"/>
    <n v="120"/>
    <n v="11800"/>
  </r>
  <r>
    <x v="30"/>
    <x v="2"/>
    <x v="1"/>
    <n v="492"/>
    <n v="6"/>
    <n v="540"/>
  </r>
  <r>
    <x v="30"/>
    <x v="3"/>
    <x v="2"/>
    <n v="11005"/>
    <n v="132"/>
    <n v="11800"/>
  </r>
  <r>
    <x v="31"/>
    <x v="1"/>
    <x v="0"/>
    <n v="9950"/>
    <n v="119"/>
    <n v="11800"/>
  </r>
  <r>
    <x v="31"/>
    <x v="4"/>
    <x v="1"/>
    <n v="512"/>
    <n v="6"/>
    <n v="540"/>
  </r>
  <r>
    <x v="31"/>
    <x v="2"/>
    <x v="2"/>
    <n v="10014"/>
    <n v="120"/>
    <n v="11800"/>
  </r>
  <r>
    <x v="32"/>
    <x v="0"/>
    <x v="0"/>
    <n v="9874"/>
    <n v="118"/>
    <n v="11800"/>
  </r>
  <r>
    <x v="32"/>
    <x v="4"/>
    <x v="2"/>
    <n v="10980"/>
    <n v="132"/>
    <n v="11800"/>
  </r>
  <r>
    <x v="33"/>
    <x v="0"/>
    <x v="0"/>
    <n v="10980"/>
    <n v="132"/>
    <n v="11800"/>
  </r>
  <r>
    <x v="33"/>
    <x v="4"/>
    <x v="1"/>
    <n v="521"/>
    <n v="6"/>
    <n v="540"/>
  </r>
  <r>
    <x v="33"/>
    <x v="3"/>
    <x v="2"/>
    <n v="11020"/>
    <n v="132"/>
    <n v="11800"/>
  </r>
  <r>
    <x v="34"/>
    <x v="3"/>
    <x v="0"/>
    <n v="10520"/>
    <n v="137"/>
    <n v="11800"/>
  </r>
  <r>
    <x v="34"/>
    <x v="1"/>
    <x v="1"/>
    <n v="508"/>
    <n v="7"/>
    <n v="540"/>
  </r>
  <r>
    <x v="34"/>
    <x v="4"/>
    <x v="2"/>
    <n v="11010"/>
    <n v="143"/>
    <n v="11800"/>
  </r>
  <r>
    <x v="35"/>
    <x v="2"/>
    <x v="0"/>
    <n v="10040"/>
    <n v="131"/>
    <n v="11800"/>
  </r>
  <r>
    <x v="35"/>
    <x v="3"/>
    <x v="1"/>
    <n v="492"/>
    <n v="6"/>
    <n v="540"/>
  </r>
  <r>
    <x v="35"/>
    <x v="1"/>
    <x v="2"/>
    <n v="11005"/>
    <n v="143"/>
    <n v="11800"/>
  </r>
  <r>
    <x v="36"/>
    <x v="4"/>
    <x v="0"/>
    <n v="9950"/>
    <n v="129"/>
    <n v="11800"/>
  </r>
  <r>
    <x v="36"/>
    <x v="2"/>
    <x v="1"/>
    <n v="512"/>
    <n v="7"/>
    <n v="540"/>
  </r>
  <r>
    <x v="36"/>
    <x v="3"/>
    <x v="2"/>
    <n v="10450"/>
    <n v="136"/>
    <n v="11800"/>
  </r>
  <r>
    <x v="37"/>
    <x v="1"/>
    <x v="0"/>
    <n v="10502"/>
    <n v="137"/>
    <n v="11800"/>
  </r>
  <r>
    <x v="37"/>
    <x v="4"/>
    <x v="1"/>
    <n v="474"/>
    <n v="6"/>
    <n v="540"/>
  </r>
  <r>
    <x v="37"/>
    <x v="2"/>
    <x v="2"/>
    <n v="11020"/>
    <n v="143"/>
    <n v="11800"/>
  </r>
  <r>
    <x v="38"/>
    <x v="0"/>
    <x v="0"/>
    <n v="10980"/>
    <n v="143"/>
    <n v="11800"/>
  </r>
  <r>
    <x v="38"/>
    <x v="4"/>
    <x v="1"/>
    <n v="521"/>
    <n v="7"/>
    <n v="540"/>
  </r>
  <r>
    <x v="38"/>
    <x v="0"/>
    <x v="2"/>
    <n v="11020"/>
    <n v="143"/>
    <n v="11800"/>
  </r>
  <r>
    <x v="39"/>
    <x v="4"/>
    <x v="0"/>
    <n v="9950"/>
    <n v="129"/>
    <n v="11800"/>
  </r>
  <r>
    <x v="39"/>
    <x v="3"/>
    <x v="1"/>
    <n v="512"/>
    <n v="7"/>
    <n v="540"/>
  </r>
  <r>
    <x v="39"/>
    <x v="3"/>
    <x v="2"/>
    <n v="10014"/>
    <n v="130"/>
    <n v="11800"/>
  </r>
  <r>
    <x v="40"/>
    <x v="1"/>
    <x v="0"/>
    <n v="10980"/>
    <n v="143"/>
    <n v="11800"/>
  </r>
  <r>
    <x v="40"/>
    <x v="4"/>
    <x v="1"/>
    <n v="524"/>
    <n v="7"/>
    <n v="540"/>
  </r>
  <r>
    <x v="40"/>
    <x v="2"/>
    <x v="2"/>
    <n v="11015"/>
    <n v="143"/>
    <n v="11800"/>
  </r>
  <r>
    <x v="20"/>
    <x v="3"/>
    <x v="0"/>
    <n v="10520"/>
    <n v="137"/>
    <n v="11800"/>
  </r>
  <r>
    <x v="20"/>
    <x v="1"/>
    <x v="1"/>
    <n v="508"/>
    <n v="7"/>
    <n v="540"/>
  </r>
  <r>
    <x v="20"/>
    <x v="4"/>
    <x v="2"/>
    <n v="11010"/>
    <n v="143"/>
    <n v="11800"/>
  </r>
  <r>
    <x v="41"/>
    <x v="2"/>
    <x v="0"/>
    <n v="10040"/>
    <n v="131"/>
    <n v="11800"/>
  </r>
  <r>
    <x v="41"/>
    <x v="3"/>
    <x v="1"/>
    <n v="492"/>
    <n v="6"/>
    <n v="540"/>
  </r>
  <r>
    <x v="42"/>
    <x v="1"/>
    <x v="0"/>
    <n v="11005"/>
    <n v="143"/>
    <n v="11800"/>
  </r>
  <r>
    <x v="42"/>
    <x v="4"/>
    <x v="1"/>
    <n v="521"/>
    <n v="7"/>
    <n v="540"/>
  </r>
  <r>
    <x v="42"/>
    <x v="2"/>
    <x v="2"/>
    <n v="11020"/>
    <n v="6"/>
    <n v="11800"/>
  </r>
  <r>
    <x v="43"/>
    <x v="0"/>
    <x v="0"/>
    <n v="10980"/>
    <n v="121"/>
    <n v="11800"/>
  </r>
  <r>
    <x v="43"/>
    <x v="4"/>
    <x v="1"/>
    <n v="521"/>
    <n v="109"/>
    <n v="540"/>
  </r>
  <r>
    <x v="43"/>
    <x v="0"/>
    <x v="2"/>
    <n v="11020"/>
    <n v="6"/>
    <n v="11800"/>
  </r>
  <r>
    <x v="44"/>
    <x v="4"/>
    <x v="0"/>
    <n v="9950"/>
    <n v="110"/>
    <n v="11800"/>
  </r>
  <r>
    <x v="44"/>
    <x v="3"/>
    <x v="1"/>
    <n v="512"/>
    <n v="121"/>
    <n v="540"/>
  </r>
  <r>
    <x v="44"/>
    <x v="3"/>
    <x v="2"/>
    <n v="10014"/>
    <n v="6"/>
    <n v="11800"/>
  </r>
  <r>
    <x v="45"/>
    <x v="1"/>
    <x v="0"/>
    <n v="10450"/>
    <n v="121"/>
    <n v="11800"/>
  </r>
  <r>
    <x v="45"/>
    <x v="4"/>
    <x v="1"/>
    <n v="502"/>
    <n v="116"/>
    <n v="540"/>
  </r>
  <r>
    <x v="45"/>
    <x v="2"/>
    <x v="2"/>
    <n v="9874"/>
    <n v="6"/>
    <n v="11800"/>
  </r>
  <r>
    <x v="46"/>
    <x v="3"/>
    <x v="0"/>
    <n v="10520"/>
    <n v="121"/>
    <n v="11800"/>
  </r>
  <r>
    <x v="46"/>
    <x v="1"/>
    <x v="1"/>
    <n v="508"/>
    <n v="110"/>
    <n v="540"/>
  </r>
  <r>
    <x v="46"/>
    <x v="4"/>
    <x v="2"/>
    <n v="11010"/>
    <n v="5"/>
    <n v="11800"/>
  </r>
  <r>
    <x v="47"/>
    <x v="2"/>
    <x v="0"/>
    <n v="10040"/>
    <n v="121"/>
    <n v="11800"/>
  </r>
  <r>
    <x v="47"/>
    <x v="3"/>
    <x v="1"/>
    <n v="492"/>
    <n v="6"/>
    <n v="540"/>
  </r>
  <r>
    <x v="47"/>
    <x v="1"/>
    <x v="2"/>
    <n v="11005"/>
    <n v="176"/>
    <n v="11800"/>
  </r>
  <r>
    <x v="48"/>
    <x v="4"/>
    <x v="0"/>
    <n v="11200"/>
    <n v="179"/>
    <n v="11800"/>
  </r>
  <r>
    <x v="48"/>
    <x v="2"/>
    <x v="1"/>
    <n v="458"/>
    <n v="7"/>
    <n v="540"/>
  </r>
  <r>
    <x v="48"/>
    <x v="0"/>
    <x v="2"/>
    <n v="10900"/>
    <n v="174"/>
    <n v="11800"/>
  </r>
  <r>
    <x v="49"/>
    <x v="4"/>
    <x v="0"/>
    <n v="10990"/>
    <n v="176"/>
    <n v="11800"/>
  </r>
  <r>
    <x v="49"/>
    <x v="0"/>
    <x v="1"/>
    <n v="504"/>
    <n v="8"/>
    <n v="540"/>
  </r>
  <r>
    <x v="49"/>
    <x v="4"/>
    <x v="2"/>
    <n v="11008"/>
    <n v="176"/>
    <n v="11800"/>
  </r>
  <r>
    <x v="50"/>
    <x v="3"/>
    <x v="0"/>
    <n v="10980"/>
    <n v="176"/>
    <n v="11800"/>
  </r>
  <r>
    <x v="50"/>
    <x v="3"/>
    <x v="1"/>
    <n v="521"/>
    <n v="8"/>
    <n v="540"/>
  </r>
  <r>
    <x v="50"/>
    <x v="1"/>
    <x v="2"/>
    <n v="11020"/>
    <n v="176"/>
    <n v="11800"/>
  </r>
  <r>
    <x v="51"/>
    <x v="4"/>
    <x v="0"/>
    <n v="9950"/>
    <n v="159"/>
    <n v="11800"/>
  </r>
  <r>
    <x v="51"/>
    <x v="2"/>
    <x v="1"/>
    <n v="512"/>
    <n v="8"/>
    <n v="540"/>
  </r>
  <r>
    <x v="51"/>
    <x v="3"/>
    <x v="2"/>
    <n v="10014"/>
    <n v="160"/>
    <n v="11800"/>
  </r>
  <r>
    <x v="52"/>
    <x v="1"/>
    <x v="0"/>
    <n v="10990"/>
    <n v="7"/>
    <n v="11800"/>
  </r>
  <r>
    <x v="52"/>
    <x v="4"/>
    <x v="1"/>
    <n v="504"/>
    <n v="154"/>
    <n v="540"/>
  </r>
  <r>
    <x v="52"/>
    <x v="2"/>
    <x v="2"/>
    <n v="11008"/>
    <n v="139"/>
    <n v="11800"/>
  </r>
  <r>
    <x v="53"/>
    <x v="3"/>
    <x v="0"/>
    <n v="10520"/>
    <n v="7"/>
    <n v="11800"/>
  </r>
  <r>
    <x v="53"/>
    <x v="1"/>
    <x v="1"/>
    <n v="508"/>
    <n v="140"/>
    <n v="540"/>
  </r>
  <r>
    <x v="53"/>
    <x v="4"/>
    <x v="2"/>
    <n v="11010"/>
    <n v="154"/>
    <n v="11800"/>
  </r>
  <r>
    <x v="54"/>
    <x v="2"/>
    <x v="0"/>
    <n v="10040"/>
    <n v="7"/>
    <n v="11800"/>
  </r>
  <r>
    <x v="54"/>
    <x v="0"/>
    <x v="1"/>
    <n v="492"/>
    <n v="154"/>
    <n v="540"/>
  </r>
  <r>
    <x v="54"/>
    <x v="4"/>
    <x v="2"/>
    <n v="11005"/>
    <n v="147"/>
    <n v="11800"/>
  </r>
  <r>
    <x v="55"/>
    <x v="0"/>
    <x v="0"/>
    <n v="10450"/>
    <n v="7"/>
    <n v="11800"/>
  </r>
  <r>
    <x v="55"/>
    <x v="4"/>
    <x v="1"/>
    <n v="502"/>
    <n v="154"/>
    <n v="540"/>
  </r>
  <r>
    <x v="55"/>
    <x v="3"/>
    <x v="2"/>
    <n v="9874"/>
    <n v="141"/>
    <n v="11800"/>
  </r>
  <r>
    <x v="56"/>
    <x v="3"/>
    <x v="0"/>
    <n v="10990"/>
    <n v="7"/>
    <n v="11800"/>
  </r>
  <r>
    <x v="56"/>
    <x v="1"/>
    <x v="1"/>
    <n v="504"/>
    <n v="154"/>
    <n v="540"/>
  </r>
  <r>
    <x v="56"/>
    <x v="4"/>
    <x v="2"/>
    <n v="11008"/>
    <n v="7"/>
    <n v="11800"/>
  </r>
  <r>
    <x v="57"/>
    <x v="2"/>
    <x v="0"/>
    <n v="10980"/>
    <n v="187"/>
    <n v="11800"/>
  </r>
  <r>
    <x v="57"/>
    <x v="3"/>
    <x v="1"/>
    <n v="521"/>
    <n v="9"/>
    <n v="540"/>
  </r>
  <r>
    <x v="57"/>
    <x v="1"/>
    <x v="2"/>
    <n v="11020"/>
    <n v="187"/>
    <n v="11800"/>
  </r>
  <r>
    <x v="58"/>
    <x v="4"/>
    <x v="0"/>
    <n v="10520"/>
    <n v="179"/>
    <n v="11800"/>
  </r>
  <r>
    <x v="58"/>
    <x v="0"/>
    <x v="1"/>
    <n v="508"/>
    <n v="9"/>
    <n v="540"/>
  </r>
  <r>
    <x v="59"/>
    <x v="2"/>
    <x v="0"/>
    <n v="11200"/>
    <n v="190"/>
    <n v="11800"/>
  </r>
  <r>
    <x v="59"/>
    <x v="1"/>
    <x v="1"/>
    <n v="458"/>
    <n v="8"/>
    <n v="540"/>
  </r>
  <r>
    <x v="59"/>
    <x v="3"/>
    <x v="2"/>
    <n v="10900"/>
    <n v="185"/>
    <n v="11800"/>
  </r>
  <r>
    <x v="60"/>
    <x v="4"/>
    <x v="0"/>
    <n v="9950"/>
    <n v="169"/>
    <n v="11800"/>
  </r>
  <r>
    <x v="60"/>
    <x v="0"/>
    <x v="1"/>
    <n v="512"/>
    <n v="9"/>
    <n v="540"/>
  </r>
  <r>
    <x v="60"/>
    <x v="2"/>
    <x v="2"/>
    <n v="10014"/>
    <n v="170"/>
    <n v="11800"/>
  </r>
  <r>
    <x v="61"/>
    <x v="1"/>
    <x v="0"/>
    <n v="10520"/>
    <n v="179"/>
    <n v="11800"/>
  </r>
  <r>
    <x v="61"/>
    <x v="3"/>
    <x v="1"/>
    <n v="508"/>
    <n v="9"/>
    <n v="540"/>
  </r>
  <r>
    <x v="61"/>
    <x v="4"/>
    <x v="2"/>
    <n v="11010"/>
    <n v="7"/>
    <n v="11800"/>
  </r>
  <r>
    <x v="62"/>
    <x v="0"/>
    <x v="0"/>
    <n v="10040"/>
    <n v="143"/>
    <n v="11800"/>
  </r>
  <r>
    <x v="62"/>
    <x v="2"/>
    <x v="1"/>
    <n v="492"/>
    <n v="129"/>
    <n v="540"/>
  </r>
  <r>
    <x v="62"/>
    <x v="1"/>
    <x v="2"/>
    <n v="11005"/>
    <n v="7"/>
    <n v="11800"/>
  </r>
  <r>
    <x v="63"/>
    <x v="3"/>
    <x v="0"/>
    <n v="10980"/>
    <n v="130"/>
    <n v="11800"/>
  </r>
  <r>
    <x v="63"/>
    <x v="4"/>
    <x v="1"/>
    <n v="521"/>
    <n v="143"/>
    <n v="540"/>
  </r>
  <r>
    <x v="63"/>
    <x v="0"/>
    <x v="2"/>
    <n v="11020"/>
    <n v="7"/>
    <n v="11800"/>
  </r>
  <r>
    <x v="64"/>
    <x v="3"/>
    <x v="0"/>
    <n v="10450"/>
    <n v="143"/>
    <n v="11800"/>
  </r>
  <r>
    <x v="64"/>
    <x v="2"/>
    <x v="1"/>
    <n v="502"/>
    <n v="137"/>
    <n v="540"/>
  </r>
  <r>
    <x v="64"/>
    <x v="4"/>
    <x v="2"/>
    <n v="9874"/>
    <n v="7"/>
    <n v="118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Kontingenční tabulka 1" cacheId="0" applyNumberFormats="0" applyBorderFormats="0" applyFontFormats="0" applyPatternFormats="0" applyAlignmentFormats="0" applyWidthHeightFormats="1" dataCaption="Hodnoty" updatedVersion="6" minRefreshableVersion="3" useAutoFormatting="1" itemPrintTitles="1" createdVersion="5" indent="0" outline="1" outlineData="1" multipleFieldFilters="0">
  <location ref="A3:F17" firstHeaderRow="1" firstDataRow="2" firstDataCol="1"/>
  <pivotFields count="4">
    <pivotField axis="axisCol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Row" showAll="0">
      <items count="4">
        <item x="2"/>
        <item x="1"/>
        <item x="0"/>
        <item t="default"/>
      </items>
    </pivotField>
    <pivotField axis="axisRow" showAll="0" defaultSubtotal="0">
      <items count="9">
        <item x="0"/>
        <item x="3"/>
        <item x="8"/>
        <item x="6"/>
        <item x="4"/>
        <item x="1"/>
        <item x="5"/>
        <item x="2"/>
        <item x="7"/>
      </items>
    </pivotField>
    <pivotField dataField="1" showAll="0"/>
  </pivotFields>
  <rowFields count="2">
    <field x="1"/>
    <field x="2"/>
  </rowFields>
  <rowItems count="13">
    <i>
      <x/>
    </i>
    <i r="1">
      <x v="1"/>
    </i>
    <i r="1">
      <x v="7"/>
    </i>
    <i r="1">
      <x v="8"/>
    </i>
    <i>
      <x v="1"/>
    </i>
    <i r="1">
      <x v="3"/>
    </i>
    <i r="1">
      <x v="5"/>
    </i>
    <i r="1">
      <x v="6"/>
    </i>
    <i>
      <x v="2"/>
    </i>
    <i r="1">
      <x/>
    </i>
    <i r="1">
      <x v="2"/>
    </i>
    <i r="1">
      <x v="4"/>
    </i>
    <i t="grand">
      <x/>
    </i>
  </rowItems>
  <colFields count="1">
    <field x="0"/>
  </colFields>
  <colItems count="5">
    <i>
      <x v="8"/>
    </i>
    <i>
      <x v="9"/>
    </i>
    <i>
      <x v="10"/>
    </i>
    <i>
      <x v="11"/>
    </i>
    <i t="grand">
      <x/>
    </i>
  </colItems>
  <dataFields count="1">
    <dataField name="Součet z Příjem" fld="3" baseField="2" baseItem="8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0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600-000000000000}" name="Kontingenční tabulka13" cacheId="3" applyNumberFormats="0" applyBorderFormats="0" applyFontFormats="0" applyPatternFormats="0" applyAlignmentFormats="0" applyWidthHeightFormats="1" dataCaption="Hodnoty" updatedVersion="6" minRefreshableVersion="3" useAutoFormatting="1" itemPrintTitles="1" createdVersion="6" indent="0" outline="1" outlineData="1" multipleFieldFilters="0">
  <location ref="A3:D9" firstHeaderRow="0" firstDataRow="1" firstDataCol="1"/>
  <pivotFields count="9">
    <pivotField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axis="axisRow" showAll="0">
      <items count="6">
        <item x="3"/>
        <item x="0"/>
        <item x="2"/>
        <item x="4"/>
        <item x="1"/>
        <item t="default"/>
      </items>
    </pivotField>
    <pivotField showAll="0"/>
    <pivotField dataField="1" showAll="0"/>
    <pivotField dataField="1" showAll="0"/>
    <pivotField showAll="0"/>
    <pivotField dataField="1" dragToRow="0" dragToCol="0" dragToPage="0" showAll="0" defaultSubtotal="0"/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ragToRow="0" dragToCol="0" dragToPage="0" showAll="0" defaultSubtota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oučet z Kusy" fld="3" baseField="0" baseItem="0"/>
    <dataField name="Součet z Zmetky" fld="4" baseField="0" baseItem="0"/>
    <dataField name="Součet z Podíl" fld="6" baseField="1" baseItem="1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600-000001000000}" name="Kontingenční tabulka14" cacheId="3" applyNumberFormats="0" applyBorderFormats="0" applyFontFormats="0" applyPatternFormats="0" applyAlignmentFormats="0" applyWidthHeightFormats="1" dataCaption="Hodnoty" errorCaption=" " showError="1" updatedVersion="6" minRefreshableVersion="3" useAutoFormatting="1" itemPrintTitles="1" createdVersion="6" indent="0" outline="1" outlineData="1" multipleFieldFilters="0">
  <location ref="A15:E20" firstHeaderRow="1" firstDataRow="2" firstDataCol="1"/>
  <pivotFields count="9">
    <pivotField axis="axisRow"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axis="axisCol" showAll="0">
      <items count="4">
        <item x="1"/>
        <item x="0"/>
        <item x="2"/>
        <item t="default"/>
      </items>
    </pivotField>
    <pivotField showAll="0"/>
    <pivotField showAll="0"/>
    <pivotField showAll="0"/>
    <pivotField dragToRow="0" dragToCol="0" dragToPage="0" showAll="0" defaultSubtotal="0"/>
    <pivotField axis="axisRow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  <pivotField dataField="1" dragToRow="0" dragToCol="0" dragToPage="0" showAll="0" defaultSubtotal="0"/>
  </pivotFields>
  <rowFields count="2">
    <field x="7"/>
    <field x="0"/>
  </rowFields>
  <rowItems count="4">
    <i>
      <x v="6"/>
    </i>
    <i>
      <x v="7"/>
    </i>
    <i>
      <x v="8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Součet z Využití" fld="8" baseField="7" baseItem="7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2000000}" name="Kontingenční tabulka 3" cacheId="0" applyNumberFormats="0" applyBorderFormats="0" applyFontFormats="0" applyPatternFormats="0" applyAlignmentFormats="0" applyWidthHeightFormats="1" dataCaption="Hodnoty" updatedVersion="6" minRefreshableVersion="3" useAutoFormatting="1" itemPrintTitles="1" createdVersion="5" indent="0" outline="1" outlineData="1" multipleFieldFilters="0" chartFormat="8">
  <location ref="A37:B42" firstHeaderRow="1" firstDataRow="1" firstDataCol="1"/>
  <pivotFields count="4"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showAll="0"/>
    <pivotField dataField="1" showAll="0"/>
  </pivotFields>
  <rowFields count="1">
    <field x="0"/>
  </rowFields>
  <rowItems count="5">
    <i>
      <x v="8"/>
    </i>
    <i>
      <x v="9"/>
    </i>
    <i>
      <x v="10"/>
    </i>
    <i>
      <x v="11"/>
    </i>
    <i t="grand">
      <x/>
    </i>
  </rowItems>
  <colItems count="1">
    <i/>
  </colItems>
  <dataFields count="1">
    <dataField name="Průměr z Příjem" fld="3" subtotal="average" baseField="0" baseItem="9" numFmtId="3"/>
  </dataFields>
  <chartFormats count="1">
    <chartFormat chart="7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1000000}" name="Kontingenční tabulka 2" cacheId="0" applyNumberFormats="0" applyBorderFormats="0" applyFontFormats="0" applyPatternFormats="0" applyAlignmentFormats="0" applyWidthHeightFormats="1" dataCaption="Hodnoty" grandTotalCaption="Celkový součet" updatedVersion="6" minRefreshableVersion="3" useAutoFormatting="1" itemPrintTitles="1" createdVersion="5" indent="0" outline="1" outlineData="1" multipleFieldFilters="0">
  <location ref="A22:F33" firstHeaderRow="1" firstDataRow="2" firstDataCol="1"/>
  <pivotFields count="4">
    <pivotField axis="axisCol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axis="axisRow" showAll="0" sortType="descending">
      <items count="10">
        <item x="0"/>
        <item x="3"/>
        <item x="8"/>
        <item x="6"/>
        <item x="4"/>
        <item x="1"/>
        <item x="5"/>
        <item x="2"/>
        <item x="7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howAll="0"/>
  </pivotFields>
  <rowFields count="1">
    <field x="2"/>
  </rowFields>
  <rowItems count="10">
    <i>
      <x v="6"/>
    </i>
    <i>
      <x v="3"/>
    </i>
    <i>
      <x v="2"/>
    </i>
    <i>
      <x v="4"/>
    </i>
    <i>
      <x v="5"/>
    </i>
    <i>
      <x v="8"/>
    </i>
    <i>
      <x v="7"/>
    </i>
    <i>
      <x v="1"/>
    </i>
    <i>
      <x/>
    </i>
    <i t="grand">
      <x/>
    </i>
  </rowItems>
  <colFields count="1">
    <field x="0"/>
  </colFields>
  <colItems count="5">
    <i>
      <x v="8"/>
    </i>
    <i>
      <x v="9"/>
    </i>
    <i>
      <x v="10"/>
    </i>
    <i>
      <x v="11"/>
    </i>
    <i t="grand">
      <x/>
    </i>
  </colItems>
  <dataFields count="1">
    <dataField name="Součet z Příjem" fld="3" showDataAs="percentOfCol" baseField="2" baseItem="2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3000000}" name="Kontingenční tabulka 9" cacheId="1" applyNumberFormats="0" applyBorderFormats="0" applyFontFormats="0" applyPatternFormats="0" applyAlignmentFormats="0" applyWidthHeightFormats="1" dataCaption="Hodnoty" updatedVersion="5" minRefreshableVersion="3" useAutoFormatting="1" itemPrintTitles="1" createdVersion="5" indent="0" outline="1" outlineData="1" multipleFieldFilters="0">
  <location ref="A22:F26" firstHeaderRow="1" firstDataRow="2" firstDataCol="1"/>
  <pivotFields count="6">
    <pivotField axis="axisCol" showAll="0">
      <items count="5">
        <item x="0"/>
        <item x="3"/>
        <item x="1"/>
        <item x="2"/>
        <item t="default"/>
      </items>
    </pivotField>
    <pivotField showAll="0"/>
    <pivotField showAll="0"/>
    <pivotField axis="axisRow" dataField="1" showAll="0" sortType="descending">
      <items count="3">
        <item x="0"/>
        <item x="1"/>
        <item t="default"/>
      </items>
    </pivotField>
    <pivotField showAll="0"/>
    <pivotField showAll="0"/>
  </pivotFields>
  <rowFields count="1">
    <field x="3"/>
  </rowFields>
  <rowItems count="3">
    <i>
      <x/>
    </i>
    <i>
      <x v="1"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dataFields count="1">
    <dataField name="Počet z Pračka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2000000}" name="Kontingenční tabulka 8" cacheId="1" applyNumberFormats="0" applyBorderFormats="0" applyFontFormats="0" applyPatternFormats="0" applyAlignmentFormats="0" applyWidthHeightFormats="1" dataCaption="Hodnoty" updatedVersion="5" minRefreshableVersion="3" useAutoFormatting="1" itemPrintTitles="1" createdVersion="5" indent="0" outline="1" outlineData="1" multipleFieldFilters="0">
  <location ref="A16:F20" firstHeaderRow="1" firstDataRow="2" firstDataCol="1"/>
  <pivotFields count="6">
    <pivotField axis="axisCol" showAll="0">
      <items count="5">
        <item x="0"/>
        <item x="3"/>
        <item x="1"/>
        <item x="2"/>
        <item t="default"/>
      </items>
    </pivotField>
    <pivotField showAll="0"/>
    <pivotField axis="axisRow" dataField="1" showAll="0" sortType="descending">
      <items count="3">
        <item x="1"/>
        <item x="0"/>
        <item t="default"/>
      </items>
    </pivotField>
    <pivotField showAll="0"/>
    <pivotField showAll="0"/>
    <pivotField showAll="0"/>
  </pivotFields>
  <rowFields count="1">
    <field x="2"/>
  </rowFields>
  <rowItems count="3">
    <i>
      <x/>
    </i>
    <i>
      <x v="1"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dataFields count="1">
    <dataField name="Počet z Osobní počítač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1000000}" name="Kontingenční tabulka 11" cacheId="1" applyNumberFormats="0" applyBorderFormats="0" applyFontFormats="0" applyPatternFormats="0" applyAlignmentFormats="0" applyWidthHeightFormats="1" dataCaption="Hodnoty" updatedVersion="5" minRefreshableVersion="3" useAutoFormatting="1" itemPrintTitles="1" createdVersion="5" indent="0" outline="1" outlineData="1" multipleFieldFilters="0">
  <location ref="A34:F38" firstHeaderRow="1" firstDataRow="2" firstDataCol="1"/>
  <pivotFields count="6">
    <pivotField axis="axisCol" showAll="0">
      <items count="5">
        <item x="0"/>
        <item x="3"/>
        <item x="1"/>
        <item x="2"/>
        <item t="default"/>
      </items>
    </pivotField>
    <pivotField showAll="0"/>
    <pivotField showAll="0"/>
    <pivotField showAll="0"/>
    <pivotField showAll="0"/>
    <pivotField axis="axisRow" dataField="1" showAll="0" sortType="descending">
      <items count="3">
        <item x="0"/>
        <item x="1"/>
        <item t="default"/>
      </items>
    </pivotField>
  </pivotFields>
  <rowFields count="1">
    <field x="5"/>
  </rowFields>
  <rowItems count="3">
    <i>
      <x/>
    </i>
    <i>
      <x v="1"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dataFields count="1">
    <dataField name="Počet z Mrazák" fld="5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Kontingenční tabulka 10" cacheId="1" applyNumberFormats="0" applyBorderFormats="0" applyFontFormats="0" applyPatternFormats="0" applyAlignmentFormats="0" applyWidthHeightFormats="1" dataCaption="Hodnoty" updatedVersion="5" minRefreshableVersion="3" useAutoFormatting="1" itemPrintTitles="1" createdVersion="5" indent="0" outline="1" outlineData="1" multipleFieldFilters="0">
  <location ref="A28:F32" firstHeaderRow="1" firstDataRow="2" firstDataCol="1"/>
  <pivotFields count="6">
    <pivotField axis="axisCol" showAll="0">
      <items count="5">
        <item x="0"/>
        <item x="3"/>
        <item x="1"/>
        <item x="2"/>
        <item t="default"/>
      </items>
    </pivotField>
    <pivotField showAll="0"/>
    <pivotField showAll="0"/>
    <pivotField showAll="0"/>
    <pivotField axis="axisRow" dataField="1" showAll="0" sortType="descending">
      <items count="3">
        <item x="1"/>
        <item x="0"/>
        <item t="default"/>
      </items>
    </pivotField>
    <pivotField showAll="0"/>
  </pivotFields>
  <rowFields count="1">
    <field x="4"/>
  </rowFields>
  <rowItems count="3">
    <i>
      <x/>
    </i>
    <i>
      <x v="1"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dataFields count="1">
    <dataField name="Počet z Myčka" fld="4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1000000}" name="Kontingenční tabulka1" cacheId="4" applyNumberFormats="0" applyBorderFormats="0" applyFontFormats="0" applyPatternFormats="0" applyAlignmentFormats="0" applyWidthHeightFormats="1" dataCaption="Hodnoty" updatedVersion="6" minRefreshableVersion="3" useAutoFormatting="1" itemPrintTitles="1" createdVersion="6" indent="0" outline="1" outlineData="1" multipleFieldFilters="0">
  <location ref="A20:B30" firstHeaderRow="1" firstDataRow="1" firstDataCol="1" rowPageCount="1" colPageCount="1"/>
  <pivotFields count="3">
    <pivotField axis="axisRow" allDrilled="1" subtotalTop="0" showAll="0" sortType="descending" defaultSubtotal="0" defaultAttributeDrillState="1">
      <items count="9">
        <item x="0"/>
        <item x="1"/>
        <item x="2"/>
        <item x="3"/>
        <item x="4"/>
        <item x="5"/>
        <item x="6"/>
        <item x="7"/>
        <item x="8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ubtotalTop="0" showAll="0" defaultSubtotal="0"/>
    <pivotField axis="axisPage" allDrilled="1" subtotalTop="0" showAll="0" dataSourceSort="1" defaultSubtotal="0" defaultAttributeDrillState="1"/>
  </pivotFields>
  <rowFields count="1">
    <field x="0"/>
  </rowFields>
  <rowItems count="10">
    <i>
      <x v="6"/>
    </i>
    <i>
      <x v="4"/>
    </i>
    <i>
      <x v="1"/>
    </i>
    <i>
      <x/>
    </i>
    <i>
      <x v="8"/>
    </i>
    <i>
      <x v="5"/>
    </i>
    <i>
      <x v="2"/>
    </i>
    <i>
      <x v="7"/>
    </i>
    <i>
      <x v="3"/>
    </i>
    <i t="grand">
      <x/>
    </i>
  </rowItems>
  <colItems count="1">
    <i/>
  </colItems>
  <pageFields count="1">
    <pageField fld="2" hier="1" name="[Komodity].[Komodita].[All]" cap="All"/>
  </pageFields>
  <dataFields count="1">
    <dataField name="Součet Tržba" fld="1" baseField="0" baseItem="1">
      <extLst>
        <ext xmlns:x14="http://schemas.microsoft.com/office/spreadsheetml/2009/9/main" uri="{E15A36E0-9728-4e99-A89B-3F7291B0FE68}">
          <x14:dataField pivotShowAs="rankDescending"/>
        </ext>
      </extLst>
    </dataField>
  </dataFields>
  <pivotHierarchies count="30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19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ržby]"/>
        <x15:activeTabTopLevelEntity name="[Zástupci]"/>
        <x15:activeTabTopLevelEntity name="[Komodity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9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Kontingenční tabulka 1" cacheId="2" applyNumberFormats="0" applyBorderFormats="0" applyFontFormats="0" applyPatternFormats="0" applyAlignmentFormats="0" applyWidthHeightFormats="1" dataCaption="Hodnoty" updatedVersion="5" minRefreshableVersion="3" useAutoFormatting="1" subtotalHiddenItems="1" itemPrintTitles="1" createdVersion="5" indent="0" outline="1" outlineData="1" multipleFieldFilters="0">
  <location ref="A4:H12" firstHeaderRow="1" firstDataRow="2" firstDataCol="1" rowPageCount="2" colPageCount="1"/>
  <pivotFields count="5">
    <pivotField dataField="1" showAll="0"/>
    <pivotField axis="axisRow" allDrilled="1" showAll="0" dataSourceSort="1" defaultAttributeDrillState="1">
      <items count="7">
        <item x="0"/>
        <item x="1"/>
        <item x="2"/>
        <item x="3"/>
        <item x="4"/>
        <item x="5"/>
        <item t="default"/>
      </items>
    </pivotField>
    <pivotField axis="axisCol" allDrilled="1" showAll="0" dataSourceSort="1" defaultAttributeDrillState="1">
      <items count="7">
        <item x="0"/>
        <item x="1"/>
        <item x="2"/>
        <item x="3"/>
        <item x="4"/>
        <item x="5"/>
        <item t="default"/>
      </items>
    </pivotField>
    <pivotField axis="axisPage" allDrilled="1" showAll="0" dataSourceSort="1" defaultAttributeDrillState="1">
      <items count="1">
        <item t="default"/>
      </items>
    </pivotField>
    <pivotField axis="axisPage" allDrilled="1" showAll="0" dataSourceSort="1" defaultAttributeDrillState="1">
      <items count="1">
        <item t="default"/>
      </items>
    </pivotField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2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2">
    <pageField fld="3" hier="5" name="[Pobočky].[Pobočka].[All]" cap="All"/>
    <pageField fld="4" hier="19" name="[Zástupci].[Zástupce].[All]" cap="All"/>
  </pageFields>
  <dataFields count="1">
    <dataField name="Součet Tržba" fld="0" showDataAs="runTotal" baseField="1" baseItem="2" numFmtId="3"/>
  </dataFields>
  <pivotHierarchies count="30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11"/>
  </rowHierarchiesUsage>
  <colHierarchiesUsage count="1">
    <colHierarchyUsage hierarchyUsage="1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ržby]"/>
        <x15:activeTabTopLevelEntity name="[Pobočky]"/>
        <x15:activeTabTopLevelEntity name="[Zástupci]"/>
        <x15:activeTabTopLevelEntity name="[Komodity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ržby" displayName="Tržby" ref="B2:G599" totalsRowShown="0" headerRowDxfId="15" headerRowBorderDxfId="14" headerRowCellStyle="normální_KontingTab0" dataCellStyle="normální_KontingTab0">
  <autoFilter ref="B2:G599" xr:uid="{00000000-0009-0000-0100-000001000000}"/>
  <tableColumns count="6">
    <tableColumn id="1" xr3:uid="{00000000-0010-0000-0000-000001000000}" name="Datum" dataDxfId="13" dataCellStyle="normální_KontingTab0"/>
    <tableColumn id="2" xr3:uid="{00000000-0010-0000-0000-000002000000}" name="Zástupce" dataCellStyle="normální_KontingTab0"/>
    <tableColumn id="3" xr3:uid="{00000000-0010-0000-0000-000003000000}" name="Pobočka" dataCellStyle="normální_KontingTab0"/>
    <tableColumn id="4" xr3:uid="{00000000-0010-0000-0000-000004000000}" name="Komodita" dataCellStyle="normální_KontingTab0"/>
    <tableColumn id="5" xr3:uid="{00000000-0010-0000-0000-000005000000}" name="Tržba" dataCellStyle="normální_KontingTab0"/>
    <tableColumn id="6" xr3:uid="{00000000-0010-0000-0000-000006000000}" name="Měsíc" dataDxfId="12" dataCellStyle="normální_KontingTab0">
      <calculatedColumnFormula>MONTH(Tržby[[#This Row],[Datum]])</calculatedColumnFormula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Zástupci" displayName="Zástupci" ref="I2:J11" totalsRowShown="0" headerRowDxfId="11" headerRowBorderDxfId="10" headerRowCellStyle="normální_KontingTab0" dataCellStyle="normální_KontingTab0">
  <autoFilter ref="I2:J11" xr:uid="{00000000-0009-0000-0100-000002000000}"/>
  <tableColumns count="2">
    <tableColumn id="1" xr3:uid="{00000000-0010-0000-0100-000001000000}" name="Kód" dataCellStyle="normální_KontingTab0"/>
    <tableColumn id="2" xr3:uid="{00000000-0010-0000-0100-000002000000}" name="Zástupce" dataCellStyle="normální_KontingTab0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Pobočky" displayName="Pobočky" ref="L2:M5" totalsRowShown="0" headerRowDxfId="9" headerRowBorderDxfId="8" headerRowCellStyle="normální_KontingTab0" dataCellStyle="normální_KontingTab0">
  <autoFilter ref="L2:M5" xr:uid="{00000000-0009-0000-0100-000003000000}"/>
  <tableColumns count="2">
    <tableColumn id="1" xr3:uid="{00000000-0010-0000-0200-000001000000}" name="Kód" dataCellStyle="normální_KontingTab0"/>
    <tableColumn id="2" xr3:uid="{00000000-0010-0000-0200-000002000000}" name="Pobočka" dataCellStyle="normální_KontingTab0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Komodity" displayName="Komodity" ref="O2:P8" totalsRowShown="0" headerRowDxfId="7" headerRowBorderDxfId="6" headerRowCellStyle="normální_KontingTab0" dataCellStyle="normální_KontingTab0">
  <autoFilter ref="O2:P8" xr:uid="{00000000-0009-0000-0100-000004000000}"/>
  <tableColumns count="2">
    <tableColumn id="1" xr3:uid="{00000000-0010-0000-0300-000001000000}" name="Kód" dataCellStyle="normální_KontingTab0"/>
    <tableColumn id="2" xr3:uid="{00000000-0010-0000-0300-000002000000}" name="Komodita" dataCellStyle="normální_KontingTab0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4000000}" name="Výroba" displayName="Výroba" ref="B2:G193" totalsRowShown="0" headerRowDxfId="5" headerRowBorderDxfId="4" headerRowCellStyle="Normální 2" dataCellStyle="Normální 2">
  <autoFilter ref="B2:G193" xr:uid="{00000000-0009-0000-0100-000007000000}"/>
  <tableColumns count="6">
    <tableColumn id="1" xr3:uid="{00000000-0010-0000-0400-000001000000}" name="Datum" dataDxfId="3" dataCellStyle="Normální 2"/>
    <tableColumn id="2" xr3:uid="{00000000-0010-0000-0400-000002000000}" name="Pracovník" dataCellStyle="Normální 2"/>
    <tableColumn id="3" xr3:uid="{00000000-0010-0000-0400-000003000000}" name="Stroj" dataCellStyle="Normální 2"/>
    <tableColumn id="4" xr3:uid="{00000000-0010-0000-0400-000004000000}" name="Kusy" dataCellStyle="Normální 2"/>
    <tableColumn id="5" xr3:uid="{00000000-0010-0000-0400-000005000000}" name="Zmetky" dataCellStyle="Normální 2"/>
    <tableColumn id="6" xr3:uid="{00000000-0010-0000-0400-000006000000}" name="Max.kusy" dataDxfId="2" dataCellStyle="Normální 2">
      <calculatedColumnFormula>VLOOKUP(Výroba[[#This Row],[Stroj]],Max.kusy[#All],2,FALSE)</calculatedColumnFormula>
    </tableColumn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5000000}" name="Max.kusy" displayName="Max.kusy" ref="J2:K5" totalsRowShown="0" headerRowDxfId="1" headerRowBorderDxfId="0" headerRowCellStyle="Normální 2" dataCellStyle="Normální 2">
  <autoFilter ref="J2:K5" xr:uid="{00000000-0009-0000-0100-000008000000}"/>
  <tableColumns count="2">
    <tableColumn id="1" xr3:uid="{00000000-0010-0000-0500-000001000000}" name="Stroj" dataCellStyle="Normální 2"/>
    <tableColumn id="2" xr3:uid="{00000000-0010-0000-0500-000002000000}" name="Max.počet kusů" dataCellStyle="Normální 2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Relationship Id="rId4" Type="http://schemas.openxmlformats.org/officeDocument/2006/relationships/pivotTable" Target="../pivotTables/pivotTable7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9.xml"/><Relationship Id="rId1" Type="http://schemas.openxmlformats.org/officeDocument/2006/relationships/pivotTable" Target="../pivotTables/pivotTable8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11.xml"/><Relationship Id="rId1" Type="http://schemas.openxmlformats.org/officeDocument/2006/relationships/pivotTable" Target="../pivotTables/pivotTable10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F42"/>
  <sheetViews>
    <sheetView tabSelected="1" topLeftCell="A4" workbookViewId="0">
      <selection activeCell="B39" sqref="B39"/>
    </sheetView>
  </sheetViews>
  <sheetFormatPr defaultRowHeight="12.75" x14ac:dyDescent="0.2"/>
  <cols>
    <col min="1" max="1" width="16.140625" bestFit="1" customWidth="1"/>
    <col min="2" max="2" width="18" customWidth="1"/>
    <col min="3" max="5" width="7.5703125" bestFit="1" customWidth="1"/>
    <col min="6" max="6" width="14.7109375" customWidth="1"/>
    <col min="7" max="30" width="9.140625" customWidth="1"/>
  </cols>
  <sheetData>
    <row r="3" spans="1:6" x14ac:dyDescent="0.2">
      <c r="A3" s="6" t="s">
        <v>28</v>
      </c>
      <c r="B3" s="6" t="s">
        <v>29</v>
      </c>
    </row>
    <row r="4" spans="1:6" x14ac:dyDescent="0.2">
      <c r="A4" s="6" t="s">
        <v>26</v>
      </c>
      <c r="B4" s="4" t="s">
        <v>30</v>
      </c>
      <c r="C4" s="4" t="s">
        <v>31</v>
      </c>
      <c r="D4" s="4" t="s">
        <v>32</v>
      </c>
      <c r="E4" s="4" t="s">
        <v>33</v>
      </c>
      <c r="F4" s="4" t="s">
        <v>27</v>
      </c>
    </row>
    <row r="5" spans="1:6" x14ac:dyDescent="0.2">
      <c r="A5" s="7" t="s">
        <v>20</v>
      </c>
      <c r="B5" s="10">
        <v>96810</v>
      </c>
      <c r="C5" s="10">
        <v>82027</v>
      </c>
      <c r="D5" s="10">
        <v>87727</v>
      </c>
      <c r="E5" s="10">
        <v>100140</v>
      </c>
      <c r="F5" s="10">
        <v>366704</v>
      </c>
    </row>
    <row r="6" spans="1:6" x14ac:dyDescent="0.2">
      <c r="A6" s="8" t="s">
        <v>7</v>
      </c>
      <c r="B6" s="10">
        <v>30560</v>
      </c>
      <c r="C6" s="10">
        <v>24120</v>
      </c>
      <c r="D6" s="10">
        <v>31457</v>
      </c>
      <c r="E6" s="10">
        <v>35450</v>
      </c>
      <c r="F6" s="10">
        <v>121587</v>
      </c>
    </row>
    <row r="7" spans="1:6" x14ac:dyDescent="0.2">
      <c r="A7" s="8" t="s">
        <v>8</v>
      </c>
      <c r="B7" s="10">
        <v>31450</v>
      </c>
      <c r="C7" s="10">
        <v>26450</v>
      </c>
      <c r="D7" s="10">
        <v>29820</v>
      </c>
      <c r="E7" s="10">
        <v>34800</v>
      </c>
      <c r="F7" s="10">
        <v>122520</v>
      </c>
    </row>
    <row r="8" spans="1:6" x14ac:dyDescent="0.2">
      <c r="A8" s="8" t="s">
        <v>15</v>
      </c>
      <c r="B8" s="10">
        <v>34800</v>
      </c>
      <c r="C8" s="10">
        <v>31457</v>
      </c>
      <c r="D8" s="10">
        <v>26450</v>
      </c>
      <c r="E8" s="10">
        <v>29890</v>
      </c>
      <c r="F8" s="10">
        <v>122597</v>
      </c>
    </row>
    <row r="9" spans="1:6" x14ac:dyDescent="0.2">
      <c r="A9" s="7" t="s">
        <v>21</v>
      </c>
      <c r="B9" s="10">
        <v>97020</v>
      </c>
      <c r="C9" s="10">
        <v>97456</v>
      </c>
      <c r="D9" s="10">
        <v>97830</v>
      </c>
      <c r="E9" s="10">
        <v>98540</v>
      </c>
      <c r="F9" s="10">
        <v>390846</v>
      </c>
    </row>
    <row r="10" spans="1:6" x14ac:dyDescent="0.2">
      <c r="A10" s="8" t="s">
        <v>14</v>
      </c>
      <c r="B10" s="10">
        <v>35600</v>
      </c>
      <c r="C10" s="10">
        <v>29784</v>
      </c>
      <c r="D10" s="10">
        <v>29780</v>
      </c>
      <c r="E10" s="10">
        <v>34620</v>
      </c>
      <c r="F10" s="10">
        <v>129784</v>
      </c>
    </row>
    <row r="11" spans="1:6" x14ac:dyDescent="0.2">
      <c r="A11" s="8" t="s">
        <v>0</v>
      </c>
      <c r="B11" s="10">
        <v>25820</v>
      </c>
      <c r="C11" s="10">
        <v>29820</v>
      </c>
      <c r="D11" s="10">
        <v>35600</v>
      </c>
      <c r="E11" s="10">
        <v>31520</v>
      </c>
      <c r="F11" s="10">
        <v>122760</v>
      </c>
    </row>
    <row r="12" spans="1:6" x14ac:dyDescent="0.2">
      <c r="A12" s="8" t="s">
        <v>6</v>
      </c>
      <c r="B12" s="10">
        <v>35600</v>
      </c>
      <c r="C12" s="10">
        <v>37852</v>
      </c>
      <c r="D12" s="10">
        <v>32450</v>
      </c>
      <c r="E12" s="10">
        <v>32400</v>
      </c>
      <c r="F12" s="10">
        <v>138302</v>
      </c>
    </row>
    <row r="13" spans="1:6" x14ac:dyDescent="0.2">
      <c r="A13" s="7" t="s">
        <v>19</v>
      </c>
      <c r="B13" s="10">
        <v>83401</v>
      </c>
      <c r="C13" s="10">
        <v>89502</v>
      </c>
      <c r="D13" s="10">
        <v>93645</v>
      </c>
      <c r="E13" s="10">
        <v>94150</v>
      </c>
      <c r="F13" s="10">
        <v>360698</v>
      </c>
    </row>
    <row r="14" spans="1:6" x14ac:dyDescent="0.2">
      <c r="A14" s="8" t="s">
        <v>12</v>
      </c>
      <c r="B14" s="10">
        <v>25321</v>
      </c>
      <c r="C14" s="10">
        <v>25400</v>
      </c>
      <c r="D14" s="10">
        <v>29780</v>
      </c>
      <c r="E14" s="10">
        <v>28750</v>
      </c>
      <c r="F14" s="10">
        <v>109251</v>
      </c>
    </row>
    <row r="15" spans="1:6" x14ac:dyDescent="0.2">
      <c r="A15" s="8" t="s">
        <v>16</v>
      </c>
      <c r="B15" s="10">
        <v>28540</v>
      </c>
      <c r="C15" s="10">
        <v>32560</v>
      </c>
      <c r="D15" s="10">
        <v>31415</v>
      </c>
      <c r="E15" s="10">
        <v>35620</v>
      </c>
      <c r="F15" s="10">
        <v>128135</v>
      </c>
    </row>
    <row r="16" spans="1:6" x14ac:dyDescent="0.2">
      <c r="A16" s="8" t="s">
        <v>13</v>
      </c>
      <c r="B16" s="10">
        <v>29540</v>
      </c>
      <c r="C16" s="10">
        <v>31542</v>
      </c>
      <c r="D16" s="10">
        <v>32450</v>
      </c>
      <c r="E16" s="10">
        <v>29780</v>
      </c>
      <c r="F16" s="10">
        <v>123312</v>
      </c>
    </row>
    <row r="17" spans="1:6" x14ac:dyDescent="0.2">
      <c r="A17" s="7" t="s">
        <v>27</v>
      </c>
      <c r="B17" s="10">
        <v>277231</v>
      </c>
      <c r="C17" s="10">
        <v>268985</v>
      </c>
      <c r="D17" s="10">
        <v>279202</v>
      </c>
      <c r="E17" s="10">
        <v>292830</v>
      </c>
      <c r="F17" s="10">
        <v>1118248</v>
      </c>
    </row>
    <row r="22" spans="1:6" x14ac:dyDescent="0.2">
      <c r="A22" s="6" t="s">
        <v>28</v>
      </c>
      <c r="B22" s="6" t="s">
        <v>29</v>
      </c>
    </row>
    <row r="23" spans="1:6" x14ac:dyDescent="0.2">
      <c r="A23" s="6" t="s">
        <v>26</v>
      </c>
      <c r="B23" s="4" t="s">
        <v>30</v>
      </c>
      <c r="C23" s="4" t="s">
        <v>31</v>
      </c>
      <c r="D23" s="4" t="s">
        <v>32</v>
      </c>
      <c r="E23" s="4" t="s">
        <v>33</v>
      </c>
      <c r="F23" s="4" t="s">
        <v>27</v>
      </c>
    </row>
    <row r="24" spans="1:6" x14ac:dyDescent="0.2">
      <c r="A24" s="7" t="s">
        <v>6</v>
      </c>
      <c r="B24" s="11">
        <v>0.12841276769192478</v>
      </c>
      <c r="C24" s="11">
        <v>0.14072160157629607</v>
      </c>
      <c r="D24" s="11">
        <v>0.11622409581593256</v>
      </c>
      <c r="E24" s="11">
        <v>0.11064440118840282</v>
      </c>
      <c r="F24" s="11">
        <v>0.12367739535416115</v>
      </c>
    </row>
    <row r="25" spans="1:6" x14ac:dyDescent="0.2">
      <c r="A25" s="7" t="s">
        <v>14</v>
      </c>
      <c r="B25" s="11">
        <v>0.12841276769192478</v>
      </c>
      <c r="C25" s="11">
        <v>0.11072736397940405</v>
      </c>
      <c r="D25" s="11">
        <v>0.10666112706929033</v>
      </c>
      <c r="E25" s="11">
        <v>0.1182255916402008</v>
      </c>
      <c r="F25" s="11">
        <v>0.11606012262038475</v>
      </c>
    </row>
    <row r="26" spans="1:6" x14ac:dyDescent="0.2">
      <c r="A26" s="7" t="s">
        <v>16</v>
      </c>
      <c r="B26" s="11">
        <v>0.10294664016650375</v>
      </c>
      <c r="C26" s="11">
        <v>0.12104764206182501</v>
      </c>
      <c r="D26" s="11">
        <v>0.11251710231302069</v>
      </c>
      <c r="E26" s="11">
        <v>0.12164054229416385</v>
      </c>
      <c r="F26" s="11">
        <v>0.11458549445203568</v>
      </c>
    </row>
    <row r="27" spans="1:6" x14ac:dyDescent="0.2">
      <c r="A27" s="7" t="s">
        <v>13</v>
      </c>
      <c r="B27" s="11">
        <v>0.10655374038256905</v>
      </c>
      <c r="C27" s="11">
        <v>0.11726304440768072</v>
      </c>
      <c r="D27" s="11">
        <v>0.11622409581593256</v>
      </c>
      <c r="E27" s="11">
        <v>0.10169723047501963</v>
      </c>
      <c r="F27" s="11">
        <v>0.11027249769281948</v>
      </c>
    </row>
    <row r="28" spans="1:6" x14ac:dyDescent="0.2">
      <c r="A28" s="7" t="s">
        <v>0</v>
      </c>
      <c r="B28" s="11">
        <v>9.3135327578806118E-2</v>
      </c>
      <c r="C28" s="11">
        <v>0.11086120043868618</v>
      </c>
      <c r="D28" s="11">
        <v>0.12750624995522955</v>
      </c>
      <c r="E28" s="11">
        <v>0.10763924461291534</v>
      </c>
      <c r="F28" s="11">
        <v>0.10977886837266868</v>
      </c>
    </row>
    <row r="29" spans="1:6" x14ac:dyDescent="0.2">
      <c r="A29" s="7" t="s">
        <v>15</v>
      </c>
      <c r="B29" s="11">
        <v>0.12552708751907254</v>
      </c>
      <c r="C29" s="11">
        <v>0.11694704165659796</v>
      </c>
      <c r="D29" s="11">
        <v>9.4734278407747799E-2</v>
      </c>
      <c r="E29" s="11">
        <v>0.10207287504695557</v>
      </c>
      <c r="F29" s="11">
        <v>0.10963310464226182</v>
      </c>
    </row>
    <row r="30" spans="1:6" x14ac:dyDescent="0.2">
      <c r="A30" s="7" t="s">
        <v>8</v>
      </c>
      <c r="B30" s="11">
        <v>0.11344330179525378</v>
      </c>
      <c r="C30" s="11">
        <v>9.8332620778110308E-2</v>
      </c>
      <c r="D30" s="11">
        <v>0.10680439251867824</v>
      </c>
      <c r="E30" s="11">
        <v>0.11884028275791415</v>
      </c>
      <c r="F30" s="11">
        <v>0.10956424692912485</v>
      </c>
    </row>
    <row r="31" spans="1:6" x14ac:dyDescent="0.2">
      <c r="A31" s="7" t="s">
        <v>7</v>
      </c>
      <c r="B31" s="11">
        <v>0.11023298260295566</v>
      </c>
      <c r="C31" s="11">
        <v>8.9670427719017787E-2</v>
      </c>
      <c r="D31" s="11">
        <v>0.11266753103487798</v>
      </c>
      <c r="E31" s="11">
        <v>0.12106000068299014</v>
      </c>
      <c r="F31" s="11">
        <v>0.10872990606734821</v>
      </c>
    </row>
    <row r="32" spans="1:6" x14ac:dyDescent="0.2">
      <c r="A32" s="7" t="s">
        <v>12</v>
      </c>
      <c r="B32" s="11">
        <v>9.1335384570989539E-2</v>
      </c>
      <c r="C32" s="11">
        <v>9.4429057382381915E-2</v>
      </c>
      <c r="D32" s="11">
        <v>0.10666112706929033</v>
      </c>
      <c r="E32" s="11">
        <v>9.8179831301437689E-2</v>
      </c>
      <c r="F32" s="11">
        <v>9.7698363869195379E-2</v>
      </c>
    </row>
    <row r="33" spans="1:6" x14ac:dyDescent="0.2">
      <c r="A33" s="7" t="s">
        <v>27</v>
      </c>
      <c r="B33" s="11">
        <v>1</v>
      </c>
      <c r="C33" s="11">
        <v>1</v>
      </c>
      <c r="D33" s="11">
        <v>1</v>
      </c>
      <c r="E33" s="11">
        <v>1</v>
      </c>
      <c r="F33" s="11">
        <v>1</v>
      </c>
    </row>
    <row r="37" spans="1:6" x14ac:dyDescent="0.2">
      <c r="A37" s="6" t="s">
        <v>26</v>
      </c>
      <c r="B37" t="s">
        <v>34</v>
      </c>
    </row>
    <row r="38" spans="1:6" x14ac:dyDescent="0.2">
      <c r="A38" s="12" t="s">
        <v>30</v>
      </c>
      <c r="B38" s="10">
        <v>30803.444444444445</v>
      </c>
    </row>
    <row r="39" spans="1:6" x14ac:dyDescent="0.2">
      <c r="A39" s="12" t="s">
        <v>31</v>
      </c>
      <c r="B39" s="10">
        <v>29887.222222222223</v>
      </c>
    </row>
    <row r="40" spans="1:6" x14ac:dyDescent="0.2">
      <c r="A40" s="12" t="s">
        <v>32</v>
      </c>
      <c r="B40" s="10">
        <v>31022.444444444445</v>
      </c>
    </row>
    <row r="41" spans="1:6" x14ac:dyDescent="0.2">
      <c r="A41" s="12" t="s">
        <v>33</v>
      </c>
      <c r="B41" s="10">
        <v>32536.666666666668</v>
      </c>
    </row>
    <row r="42" spans="1:6" x14ac:dyDescent="0.2">
      <c r="A42" s="12" t="s">
        <v>27</v>
      </c>
      <c r="B42" s="10">
        <v>31062.444444444445</v>
      </c>
    </row>
  </sheetData>
  <pageMargins left="0.7" right="0.7" top="0.78740157499999996" bottom="0.78740157499999996" header="0.3" footer="0.3"/>
  <pageSetup paperSize="9" orientation="portrait" r:id="rId4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E38"/>
  <sheetViews>
    <sheetView workbookViewId="0">
      <selection activeCell="B17" sqref="B17"/>
    </sheetView>
  </sheetViews>
  <sheetFormatPr defaultRowHeight="12.75" x14ac:dyDescent="0.2"/>
  <cols>
    <col min="2" max="2" width="10.140625" bestFit="1" customWidth="1"/>
    <col min="3" max="3" width="10.85546875" customWidth="1"/>
    <col min="4" max="4" width="11" customWidth="1"/>
  </cols>
  <sheetData>
    <row r="2" spans="2:5" x14ac:dyDescent="0.2">
      <c r="B2" s="16" t="s">
        <v>23</v>
      </c>
      <c r="C2" s="18" t="s">
        <v>22</v>
      </c>
      <c r="D2" s="18" t="s">
        <v>25</v>
      </c>
      <c r="E2" s="16" t="s">
        <v>24</v>
      </c>
    </row>
    <row r="3" spans="2:5" x14ac:dyDescent="0.2">
      <c r="B3" s="5">
        <v>43656</v>
      </c>
      <c r="C3" s="1" t="s">
        <v>19</v>
      </c>
      <c r="D3" s="1" t="s">
        <v>12</v>
      </c>
      <c r="E3" s="10">
        <v>25321</v>
      </c>
    </row>
    <row r="4" spans="2:5" x14ac:dyDescent="0.2">
      <c r="B4" s="5">
        <v>43656</v>
      </c>
      <c r="C4" s="1" t="s">
        <v>21</v>
      </c>
      <c r="D4" s="1" t="s">
        <v>0</v>
      </c>
      <c r="E4" s="10">
        <v>25820</v>
      </c>
    </row>
    <row r="5" spans="2:5" x14ac:dyDescent="0.2">
      <c r="B5" s="5">
        <v>43656</v>
      </c>
      <c r="C5" s="1" t="s">
        <v>20</v>
      </c>
      <c r="D5" s="1" t="s">
        <v>8</v>
      </c>
      <c r="E5" s="10">
        <v>31450</v>
      </c>
    </row>
    <row r="6" spans="2:5" x14ac:dyDescent="0.2">
      <c r="B6" s="5">
        <v>43656</v>
      </c>
      <c r="C6" s="1" t="s">
        <v>20</v>
      </c>
      <c r="D6" s="1" t="s">
        <v>7</v>
      </c>
      <c r="E6" s="10">
        <v>30560</v>
      </c>
    </row>
    <row r="7" spans="2:5" x14ac:dyDescent="0.2">
      <c r="B7" s="5">
        <v>43656</v>
      </c>
      <c r="C7" s="1" t="s">
        <v>19</v>
      </c>
      <c r="D7" s="1" t="s">
        <v>13</v>
      </c>
      <c r="E7" s="10">
        <v>29540</v>
      </c>
    </row>
    <row r="8" spans="2:5" x14ac:dyDescent="0.2">
      <c r="B8" s="5">
        <v>43656</v>
      </c>
      <c r="C8" s="1" t="s">
        <v>21</v>
      </c>
      <c r="D8" s="1" t="s">
        <v>6</v>
      </c>
      <c r="E8" s="10">
        <v>35600</v>
      </c>
    </row>
    <row r="9" spans="2:5" x14ac:dyDescent="0.2">
      <c r="B9" s="5">
        <v>43656</v>
      </c>
      <c r="C9" s="1" t="s">
        <v>21</v>
      </c>
      <c r="D9" s="1" t="s">
        <v>14</v>
      </c>
      <c r="E9" s="10">
        <v>35600</v>
      </c>
    </row>
    <row r="10" spans="2:5" x14ac:dyDescent="0.2">
      <c r="B10" s="5">
        <v>43656</v>
      </c>
      <c r="C10" s="1" t="s">
        <v>20</v>
      </c>
      <c r="D10" s="1" t="s">
        <v>15</v>
      </c>
      <c r="E10" s="10">
        <v>34800</v>
      </c>
    </row>
    <row r="11" spans="2:5" x14ac:dyDescent="0.2">
      <c r="B11" s="5">
        <v>43656</v>
      </c>
      <c r="C11" s="1" t="s">
        <v>19</v>
      </c>
      <c r="D11" s="1" t="s">
        <v>16</v>
      </c>
      <c r="E11" s="10">
        <v>28540</v>
      </c>
    </row>
    <row r="12" spans="2:5" x14ac:dyDescent="0.2">
      <c r="B12" s="4">
        <v>43685</v>
      </c>
      <c r="C12" s="1" t="s">
        <v>19</v>
      </c>
      <c r="D12" s="1" t="s">
        <v>12</v>
      </c>
      <c r="E12" s="10">
        <v>25400</v>
      </c>
    </row>
    <row r="13" spans="2:5" x14ac:dyDescent="0.2">
      <c r="B13" s="4">
        <v>43685</v>
      </c>
      <c r="C13" s="1" t="s">
        <v>21</v>
      </c>
      <c r="D13" s="1" t="s">
        <v>0</v>
      </c>
      <c r="E13" s="10">
        <v>29820</v>
      </c>
    </row>
    <row r="14" spans="2:5" x14ac:dyDescent="0.2">
      <c r="B14" s="4">
        <v>43685</v>
      </c>
      <c r="C14" s="1" t="s">
        <v>20</v>
      </c>
      <c r="D14" s="1" t="s">
        <v>8</v>
      </c>
      <c r="E14" s="10">
        <v>26450</v>
      </c>
    </row>
    <row r="15" spans="2:5" x14ac:dyDescent="0.2">
      <c r="B15" s="4">
        <v>43685</v>
      </c>
      <c r="C15" s="1" t="s">
        <v>20</v>
      </c>
      <c r="D15" s="1" t="s">
        <v>7</v>
      </c>
      <c r="E15" s="10">
        <v>24120</v>
      </c>
    </row>
    <row r="16" spans="2:5" x14ac:dyDescent="0.2">
      <c r="B16" s="4">
        <v>43685</v>
      </c>
      <c r="C16" s="1" t="s">
        <v>19</v>
      </c>
      <c r="D16" s="1" t="s">
        <v>13</v>
      </c>
      <c r="E16" s="10">
        <v>31542</v>
      </c>
    </row>
    <row r="17" spans="2:5" x14ac:dyDescent="0.2">
      <c r="B17" s="4">
        <v>43685</v>
      </c>
      <c r="C17" s="1" t="s">
        <v>21</v>
      </c>
      <c r="D17" s="1" t="s">
        <v>6</v>
      </c>
      <c r="E17" s="10">
        <v>37852</v>
      </c>
    </row>
    <row r="18" spans="2:5" x14ac:dyDescent="0.2">
      <c r="B18" s="4">
        <v>43685</v>
      </c>
      <c r="C18" s="1" t="s">
        <v>21</v>
      </c>
      <c r="D18" s="1" t="s">
        <v>14</v>
      </c>
      <c r="E18" s="10">
        <v>29784</v>
      </c>
    </row>
    <row r="19" spans="2:5" x14ac:dyDescent="0.2">
      <c r="B19" s="4">
        <v>43685</v>
      </c>
      <c r="C19" s="1" t="s">
        <v>20</v>
      </c>
      <c r="D19" s="1" t="s">
        <v>15</v>
      </c>
      <c r="E19" s="10">
        <v>31457</v>
      </c>
    </row>
    <row r="20" spans="2:5" x14ac:dyDescent="0.2">
      <c r="B20" s="4">
        <v>43685</v>
      </c>
      <c r="C20" s="1" t="s">
        <v>19</v>
      </c>
      <c r="D20" s="1" t="s">
        <v>16</v>
      </c>
      <c r="E20" s="10">
        <v>32560</v>
      </c>
    </row>
    <row r="21" spans="2:5" x14ac:dyDescent="0.2">
      <c r="B21" s="4">
        <v>43716</v>
      </c>
      <c r="C21" s="1" t="s">
        <v>19</v>
      </c>
      <c r="D21" s="1" t="s">
        <v>12</v>
      </c>
      <c r="E21" s="10">
        <v>29780</v>
      </c>
    </row>
    <row r="22" spans="2:5" x14ac:dyDescent="0.2">
      <c r="B22" s="4">
        <v>43716</v>
      </c>
      <c r="C22" s="1" t="s">
        <v>21</v>
      </c>
      <c r="D22" s="1" t="s">
        <v>0</v>
      </c>
      <c r="E22" s="10">
        <v>35600</v>
      </c>
    </row>
    <row r="23" spans="2:5" x14ac:dyDescent="0.2">
      <c r="B23" s="4">
        <v>43716</v>
      </c>
      <c r="C23" s="1" t="s">
        <v>20</v>
      </c>
      <c r="D23" s="1" t="s">
        <v>8</v>
      </c>
      <c r="E23" s="10">
        <v>29820</v>
      </c>
    </row>
    <row r="24" spans="2:5" x14ac:dyDescent="0.2">
      <c r="B24" s="4">
        <v>43716</v>
      </c>
      <c r="C24" s="1" t="s">
        <v>20</v>
      </c>
      <c r="D24" s="1" t="s">
        <v>7</v>
      </c>
      <c r="E24" s="10">
        <v>31457</v>
      </c>
    </row>
    <row r="25" spans="2:5" x14ac:dyDescent="0.2">
      <c r="B25" s="4">
        <v>43716</v>
      </c>
      <c r="C25" s="1" t="s">
        <v>19</v>
      </c>
      <c r="D25" s="1" t="s">
        <v>13</v>
      </c>
      <c r="E25" s="10">
        <v>32450</v>
      </c>
    </row>
    <row r="26" spans="2:5" x14ac:dyDescent="0.2">
      <c r="B26" s="4">
        <v>43716</v>
      </c>
      <c r="C26" s="1" t="s">
        <v>21</v>
      </c>
      <c r="D26" s="1" t="s">
        <v>6</v>
      </c>
      <c r="E26" s="10">
        <v>32450</v>
      </c>
    </row>
    <row r="27" spans="2:5" x14ac:dyDescent="0.2">
      <c r="B27" s="4">
        <v>43716</v>
      </c>
      <c r="C27" s="1" t="s">
        <v>21</v>
      </c>
      <c r="D27" s="1" t="s">
        <v>14</v>
      </c>
      <c r="E27" s="10">
        <v>29780</v>
      </c>
    </row>
    <row r="28" spans="2:5" x14ac:dyDescent="0.2">
      <c r="B28" s="4">
        <v>43716</v>
      </c>
      <c r="C28" s="1" t="s">
        <v>20</v>
      </c>
      <c r="D28" s="1" t="s">
        <v>15</v>
      </c>
      <c r="E28" s="10">
        <v>26450</v>
      </c>
    </row>
    <row r="29" spans="2:5" x14ac:dyDescent="0.2">
      <c r="B29" s="4">
        <v>43716</v>
      </c>
      <c r="C29" s="1" t="s">
        <v>19</v>
      </c>
      <c r="D29" s="1" t="s">
        <v>16</v>
      </c>
      <c r="E29" s="10">
        <v>31415</v>
      </c>
    </row>
    <row r="30" spans="2:5" x14ac:dyDescent="0.2">
      <c r="B30" s="4">
        <v>43747</v>
      </c>
      <c r="C30" s="1" t="s">
        <v>19</v>
      </c>
      <c r="D30" s="1" t="s">
        <v>12</v>
      </c>
      <c r="E30" s="10">
        <v>28750</v>
      </c>
    </row>
    <row r="31" spans="2:5" x14ac:dyDescent="0.2">
      <c r="B31" s="4">
        <v>43747</v>
      </c>
      <c r="C31" s="1" t="s">
        <v>21</v>
      </c>
      <c r="D31" s="1" t="s">
        <v>0</v>
      </c>
      <c r="E31" s="10">
        <v>31520</v>
      </c>
    </row>
    <row r="32" spans="2:5" x14ac:dyDescent="0.2">
      <c r="B32" s="4">
        <v>43747</v>
      </c>
      <c r="C32" s="1" t="s">
        <v>20</v>
      </c>
      <c r="D32" s="1" t="s">
        <v>8</v>
      </c>
      <c r="E32" s="10">
        <v>34800</v>
      </c>
    </row>
    <row r="33" spans="2:5" x14ac:dyDescent="0.2">
      <c r="B33" s="4">
        <v>43747</v>
      </c>
      <c r="C33" s="1" t="s">
        <v>20</v>
      </c>
      <c r="D33" s="1" t="s">
        <v>7</v>
      </c>
      <c r="E33" s="10">
        <v>35450</v>
      </c>
    </row>
    <row r="34" spans="2:5" x14ac:dyDescent="0.2">
      <c r="B34" s="4">
        <v>43747</v>
      </c>
      <c r="C34" s="1" t="s">
        <v>19</v>
      </c>
      <c r="D34" s="1" t="s">
        <v>13</v>
      </c>
      <c r="E34" s="10">
        <v>29780</v>
      </c>
    </row>
    <row r="35" spans="2:5" x14ac:dyDescent="0.2">
      <c r="B35" s="4">
        <v>43747</v>
      </c>
      <c r="C35" s="1" t="s">
        <v>21</v>
      </c>
      <c r="D35" s="1" t="s">
        <v>6</v>
      </c>
      <c r="E35" s="10">
        <v>32400</v>
      </c>
    </row>
    <row r="36" spans="2:5" x14ac:dyDescent="0.2">
      <c r="B36" s="4">
        <v>43747</v>
      </c>
      <c r="C36" s="1" t="s">
        <v>21</v>
      </c>
      <c r="D36" s="1" t="s">
        <v>14</v>
      </c>
      <c r="E36" s="10">
        <v>34620</v>
      </c>
    </row>
    <row r="37" spans="2:5" x14ac:dyDescent="0.2">
      <c r="B37" s="4">
        <v>43747</v>
      </c>
      <c r="C37" s="1" t="s">
        <v>20</v>
      </c>
      <c r="D37" s="1" t="s">
        <v>15</v>
      </c>
      <c r="E37" s="10">
        <v>29890</v>
      </c>
    </row>
    <row r="38" spans="2:5" x14ac:dyDescent="0.2">
      <c r="B38" s="4">
        <v>43747</v>
      </c>
      <c r="C38" s="1" t="s">
        <v>19</v>
      </c>
      <c r="D38" s="1" t="s">
        <v>16</v>
      </c>
      <c r="E38" s="10">
        <v>35620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G38"/>
  <sheetViews>
    <sheetView workbookViewId="0">
      <selection activeCell="C13" sqref="C13"/>
    </sheetView>
  </sheetViews>
  <sheetFormatPr defaultRowHeight="12.75" x14ac:dyDescent="0.2"/>
  <cols>
    <col min="1" max="1" width="16.140625" customWidth="1"/>
    <col min="2" max="2" width="18" bestFit="1" customWidth="1"/>
    <col min="3" max="3" width="14.28515625" customWidth="1"/>
    <col min="4" max="4" width="13.85546875" customWidth="1"/>
    <col min="5" max="5" width="15.7109375" customWidth="1"/>
    <col min="6" max="6" width="15.7109375" bestFit="1" customWidth="1"/>
  </cols>
  <sheetData>
    <row r="2" spans="1:7" x14ac:dyDescent="0.2">
      <c r="A2" s="16" t="s">
        <v>52</v>
      </c>
      <c r="B2" s="16" t="s">
        <v>50</v>
      </c>
      <c r="C2" s="16" t="s">
        <v>19</v>
      </c>
      <c r="D2" s="16" t="s">
        <v>43</v>
      </c>
      <c r="E2" s="16" t="s">
        <v>41</v>
      </c>
      <c r="F2" s="16" t="s">
        <v>42</v>
      </c>
      <c r="G2" s="13"/>
    </row>
    <row r="3" spans="1:7" x14ac:dyDescent="0.2">
      <c r="A3" s="13" t="s">
        <v>35</v>
      </c>
      <c r="B3" s="7" t="s">
        <v>44</v>
      </c>
      <c r="C3">
        <f>GETPIVOTDATA("Osobní počítač",$A$16,"Kraj",B$17,"Osobní počítač",$A18)</f>
        <v>15</v>
      </c>
      <c r="D3">
        <f t="shared" ref="D3:F4" si="0">GETPIVOTDATA("Osobní počítač",$A$16,"Kraj",C$17,"Osobní počítač",$A18)</f>
        <v>9</v>
      </c>
      <c r="E3">
        <f t="shared" si="0"/>
        <v>7</v>
      </c>
      <c r="F3">
        <f t="shared" si="0"/>
        <v>6</v>
      </c>
    </row>
    <row r="4" spans="1:7" x14ac:dyDescent="0.2">
      <c r="B4" s="7" t="s">
        <v>45</v>
      </c>
      <c r="C4">
        <f>GETPIVOTDATA("Osobní počítač",$A$16,"Kraj",B$17,"Osobní počítač",$A19)</f>
        <v>6</v>
      </c>
      <c r="D4">
        <f t="shared" si="0"/>
        <v>8</v>
      </c>
      <c r="E4">
        <f t="shared" si="0"/>
        <v>6</v>
      </c>
      <c r="F4">
        <f t="shared" si="0"/>
        <v>4</v>
      </c>
    </row>
    <row r="5" spans="1:7" x14ac:dyDescent="0.2">
      <c r="A5" s="13" t="s">
        <v>36</v>
      </c>
      <c r="B5" s="7" t="s">
        <v>44</v>
      </c>
      <c r="C5">
        <f>GETPIVOTDATA("Pračka",$A$22,"Kraj",B$23,"Pračka",$A24)</f>
        <v>13</v>
      </c>
      <c r="D5">
        <f t="shared" ref="D5:F6" si="1">GETPIVOTDATA("Pračka",$A$22,"Kraj",C$23,"Pračka",$A24)</f>
        <v>11</v>
      </c>
      <c r="E5">
        <f t="shared" si="1"/>
        <v>7</v>
      </c>
      <c r="F5">
        <f t="shared" si="1"/>
        <v>6</v>
      </c>
    </row>
    <row r="6" spans="1:7" x14ac:dyDescent="0.2">
      <c r="A6" s="13"/>
      <c r="B6" s="14" t="s">
        <v>45</v>
      </c>
      <c r="C6">
        <f>GETPIVOTDATA("Pračka",$A$22,"Kraj",B$23,"Pračka",$A25)</f>
        <v>8</v>
      </c>
      <c r="D6">
        <f t="shared" si="1"/>
        <v>6</v>
      </c>
      <c r="E6">
        <f t="shared" si="1"/>
        <v>6</v>
      </c>
      <c r="F6">
        <f t="shared" si="1"/>
        <v>4</v>
      </c>
    </row>
    <row r="7" spans="1:7" x14ac:dyDescent="0.2">
      <c r="A7" s="13" t="s">
        <v>37</v>
      </c>
      <c r="B7" s="7" t="s">
        <v>44</v>
      </c>
      <c r="C7">
        <f>GETPIVOTDATA("Myčka",$A$28,"Kraj",B$29,"Myčka",$A30)</f>
        <v>9</v>
      </c>
      <c r="D7">
        <f t="shared" ref="D7:F7" si="2">GETPIVOTDATA("Myčka",$A$28,"Kraj",C$29,"Myčka",$A30)</f>
        <v>9</v>
      </c>
      <c r="E7">
        <f t="shared" si="2"/>
        <v>7</v>
      </c>
      <c r="F7">
        <f t="shared" si="2"/>
        <v>3</v>
      </c>
    </row>
    <row r="8" spans="1:7" x14ac:dyDescent="0.2">
      <c r="B8" s="15" t="s">
        <v>45</v>
      </c>
      <c r="C8">
        <f>GETPIVOTDATA("Myčka",$A$28,"Kraj",B$29,"Myčka",$A31)</f>
        <v>12</v>
      </c>
      <c r="D8">
        <f t="shared" ref="D8:F8" si="3">GETPIVOTDATA("Myčka",$A$28,"Kraj",C$29,"Myčka",$A31)</f>
        <v>8</v>
      </c>
      <c r="E8">
        <f t="shared" si="3"/>
        <v>6</v>
      </c>
      <c r="F8">
        <f t="shared" si="3"/>
        <v>7</v>
      </c>
    </row>
    <row r="9" spans="1:7" x14ac:dyDescent="0.2">
      <c r="A9" s="13" t="s">
        <v>51</v>
      </c>
      <c r="B9" s="7" t="s">
        <v>44</v>
      </c>
      <c r="C9">
        <f>GETPIVOTDATA("Mrazák",$A$34,"Kraj",B$35,"Mrazák",$A36)</f>
        <v>10</v>
      </c>
      <c r="D9">
        <f t="shared" ref="D9:F10" si="4">GETPIVOTDATA("Mrazák",$A$34,"Kraj",C$35,"Mrazák",$A36)</f>
        <v>6</v>
      </c>
      <c r="E9">
        <f t="shared" si="4"/>
        <v>7</v>
      </c>
      <c r="F9">
        <f t="shared" si="4"/>
        <v>7</v>
      </c>
    </row>
    <row r="10" spans="1:7" x14ac:dyDescent="0.2">
      <c r="B10" s="15" t="s">
        <v>45</v>
      </c>
      <c r="C10">
        <f>GETPIVOTDATA("Mrazák",$A$34,"Kraj",B$35,"Mrazák",$A37)</f>
        <v>11</v>
      </c>
      <c r="D10">
        <f t="shared" si="4"/>
        <v>11</v>
      </c>
      <c r="E10">
        <f t="shared" si="4"/>
        <v>6</v>
      </c>
      <c r="F10">
        <f t="shared" si="4"/>
        <v>3</v>
      </c>
    </row>
    <row r="16" spans="1:7" x14ac:dyDescent="0.2">
      <c r="A16" s="6" t="s">
        <v>46</v>
      </c>
      <c r="B16" s="6" t="s">
        <v>29</v>
      </c>
    </row>
    <row r="17" spans="1:6" x14ac:dyDescent="0.2">
      <c r="A17" s="6" t="s">
        <v>26</v>
      </c>
      <c r="B17" t="s">
        <v>19</v>
      </c>
      <c r="C17" t="s">
        <v>43</v>
      </c>
      <c r="D17" t="s">
        <v>41</v>
      </c>
      <c r="E17" t="s">
        <v>42</v>
      </c>
      <c r="F17" t="s">
        <v>27</v>
      </c>
    </row>
    <row r="18" spans="1:6" x14ac:dyDescent="0.2">
      <c r="A18" s="7" t="s">
        <v>44</v>
      </c>
      <c r="B18" s="9">
        <v>15</v>
      </c>
      <c r="C18" s="9">
        <v>9</v>
      </c>
      <c r="D18" s="9">
        <v>7</v>
      </c>
      <c r="E18" s="9">
        <v>6</v>
      </c>
      <c r="F18" s="9">
        <v>37</v>
      </c>
    </row>
    <row r="19" spans="1:6" x14ac:dyDescent="0.2">
      <c r="A19" s="7" t="s">
        <v>45</v>
      </c>
      <c r="B19" s="9">
        <v>6</v>
      </c>
      <c r="C19" s="9">
        <v>8</v>
      </c>
      <c r="D19" s="9">
        <v>6</v>
      </c>
      <c r="E19" s="9">
        <v>4</v>
      </c>
      <c r="F19" s="9">
        <v>24</v>
      </c>
    </row>
    <row r="20" spans="1:6" x14ac:dyDescent="0.2">
      <c r="A20" s="7" t="s">
        <v>27</v>
      </c>
      <c r="B20" s="9">
        <v>21</v>
      </c>
      <c r="C20" s="9">
        <v>17</v>
      </c>
      <c r="D20" s="9">
        <v>13</v>
      </c>
      <c r="E20" s="9">
        <v>10</v>
      </c>
      <c r="F20" s="9">
        <v>61</v>
      </c>
    </row>
    <row r="22" spans="1:6" x14ac:dyDescent="0.2">
      <c r="A22" s="6" t="s">
        <v>47</v>
      </c>
      <c r="B22" s="6" t="s">
        <v>29</v>
      </c>
    </row>
    <row r="23" spans="1:6" x14ac:dyDescent="0.2">
      <c r="A23" s="6" t="s">
        <v>26</v>
      </c>
      <c r="B23" t="s">
        <v>19</v>
      </c>
      <c r="C23" t="s">
        <v>43</v>
      </c>
      <c r="D23" t="s">
        <v>41</v>
      </c>
      <c r="E23" t="s">
        <v>42</v>
      </c>
      <c r="F23" t="s">
        <v>27</v>
      </c>
    </row>
    <row r="24" spans="1:6" x14ac:dyDescent="0.2">
      <c r="A24" s="7" t="s">
        <v>44</v>
      </c>
      <c r="B24" s="9">
        <v>13</v>
      </c>
      <c r="C24" s="9">
        <v>11</v>
      </c>
      <c r="D24" s="9">
        <v>7</v>
      </c>
      <c r="E24" s="9">
        <v>6</v>
      </c>
      <c r="F24" s="9">
        <v>37</v>
      </c>
    </row>
    <row r="25" spans="1:6" x14ac:dyDescent="0.2">
      <c r="A25" s="7" t="s">
        <v>45</v>
      </c>
      <c r="B25" s="9">
        <v>8</v>
      </c>
      <c r="C25" s="9">
        <v>6</v>
      </c>
      <c r="D25" s="9">
        <v>6</v>
      </c>
      <c r="E25" s="9">
        <v>4</v>
      </c>
      <c r="F25" s="9">
        <v>24</v>
      </c>
    </row>
    <row r="26" spans="1:6" x14ac:dyDescent="0.2">
      <c r="A26" s="7" t="s">
        <v>27</v>
      </c>
      <c r="B26" s="9">
        <v>21</v>
      </c>
      <c r="C26" s="9">
        <v>17</v>
      </c>
      <c r="D26" s="9">
        <v>13</v>
      </c>
      <c r="E26" s="9">
        <v>10</v>
      </c>
      <c r="F26" s="9">
        <v>61</v>
      </c>
    </row>
    <row r="28" spans="1:6" x14ac:dyDescent="0.2">
      <c r="A28" s="6" t="s">
        <v>48</v>
      </c>
      <c r="B28" s="6" t="s">
        <v>29</v>
      </c>
    </row>
    <row r="29" spans="1:6" x14ac:dyDescent="0.2">
      <c r="A29" s="6" t="s">
        <v>26</v>
      </c>
      <c r="B29" t="s">
        <v>19</v>
      </c>
      <c r="C29" t="s">
        <v>43</v>
      </c>
      <c r="D29" t="s">
        <v>41</v>
      </c>
      <c r="E29" t="s">
        <v>42</v>
      </c>
      <c r="F29" t="s">
        <v>27</v>
      </c>
    </row>
    <row r="30" spans="1:6" x14ac:dyDescent="0.2">
      <c r="A30" s="7" t="s">
        <v>44</v>
      </c>
      <c r="B30" s="9">
        <v>9</v>
      </c>
      <c r="C30" s="9">
        <v>9</v>
      </c>
      <c r="D30" s="9">
        <v>7</v>
      </c>
      <c r="E30" s="9">
        <v>3</v>
      </c>
      <c r="F30" s="9">
        <v>28</v>
      </c>
    </row>
    <row r="31" spans="1:6" x14ac:dyDescent="0.2">
      <c r="A31" s="7" t="s">
        <v>45</v>
      </c>
      <c r="B31" s="9">
        <v>12</v>
      </c>
      <c r="C31" s="9">
        <v>8</v>
      </c>
      <c r="D31" s="9">
        <v>6</v>
      </c>
      <c r="E31" s="9">
        <v>7</v>
      </c>
      <c r="F31" s="9">
        <v>33</v>
      </c>
    </row>
    <row r="32" spans="1:6" x14ac:dyDescent="0.2">
      <c r="A32" s="7" t="s">
        <v>27</v>
      </c>
      <c r="B32" s="9">
        <v>21</v>
      </c>
      <c r="C32" s="9">
        <v>17</v>
      </c>
      <c r="D32" s="9">
        <v>13</v>
      </c>
      <c r="E32" s="9">
        <v>10</v>
      </c>
      <c r="F32" s="9">
        <v>61</v>
      </c>
    </row>
    <row r="34" spans="1:6" x14ac:dyDescent="0.2">
      <c r="A34" s="6" t="s">
        <v>49</v>
      </c>
      <c r="B34" s="6" t="s">
        <v>29</v>
      </c>
    </row>
    <row r="35" spans="1:6" x14ac:dyDescent="0.2">
      <c r="A35" s="6" t="s">
        <v>26</v>
      </c>
      <c r="B35" t="s">
        <v>19</v>
      </c>
      <c r="C35" t="s">
        <v>43</v>
      </c>
      <c r="D35" t="s">
        <v>41</v>
      </c>
      <c r="E35" t="s">
        <v>42</v>
      </c>
      <c r="F35" t="s">
        <v>27</v>
      </c>
    </row>
    <row r="36" spans="1:6" x14ac:dyDescent="0.2">
      <c r="A36" s="7" t="s">
        <v>44</v>
      </c>
      <c r="B36" s="9">
        <v>10</v>
      </c>
      <c r="C36" s="9">
        <v>6</v>
      </c>
      <c r="D36" s="9">
        <v>7</v>
      </c>
      <c r="E36" s="9">
        <v>7</v>
      </c>
      <c r="F36" s="9">
        <v>30</v>
      </c>
    </row>
    <row r="37" spans="1:6" x14ac:dyDescent="0.2">
      <c r="A37" s="7" t="s">
        <v>45</v>
      </c>
      <c r="B37" s="9">
        <v>11</v>
      </c>
      <c r="C37" s="9">
        <v>11</v>
      </c>
      <c r="D37" s="9">
        <v>6</v>
      </c>
      <c r="E37" s="9">
        <v>3</v>
      </c>
      <c r="F37" s="9">
        <v>31</v>
      </c>
    </row>
    <row r="38" spans="1:6" x14ac:dyDescent="0.2">
      <c r="A38" s="7" t="s">
        <v>27</v>
      </c>
      <c r="B38" s="9">
        <v>21</v>
      </c>
      <c r="C38" s="9">
        <v>17</v>
      </c>
      <c r="D38" s="9">
        <v>13</v>
      </c>
      <c r="E38" s="9">
        <v>10</v>
      </c>
      <c r="F38" s="9">
        <v>61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N64"/>
  <sheetViews>
    <sheetView workbookViewId="0"/>
  </sheetViews>
  <sheetFormatPr defaultRowHeight="12.75" x14ac:dyDescent="0.2"/>
  <cols>
    <col min="2" max="2" width="14.7109375" bestFit="1" customWidth="1"/>
    <col min="4" max="4" width="14.5703125" bestFit="1" customWidth="1"/>
  </cols>
  <sheetData>
    <row r="3" spans="2:14" x14ac:dyDescent="0.2">
      <c r="B3" s="16" t="s">
        <v>39</v>
      </c>
      <c r="C3" s="16" t="s">
        <v>40</v>
      </c>
      <c r="D3" s="16" t="s">
        <v>35</v>
      </c>
      <c r="E3" s="16" t="s">
        <v>36</v>
      </c>
      <c r="F3" s="16" t="s">
        <v>37</v>
      </c>
      <c r="G3" s="16" t="s">
        <v>38</v>
      </c>
      <c r="H3" s="13"/>
      <c r="I3" s="13"/>
      <c r="J3" s="13"/>
      <c r="K3" s="13"/>
      <c r="L3" s="13"/>
      <c r="M3" s="13"/>
      <c r="N3" s="13"/>
    </row>
    <row r="4" spans="2:14" x14ac:dyDescent="0.2">
      <c r="B4" s="13" t="s">
        <v>19</v>
      </c>
      <c r="C4">
        <v>1</v>
      </c>
      <c r="D4" s="13" t="s">
        <v>45</v>
      </c>
      <c r="E4" s="13" t="s">
        <v>44</v>
      </c>
      <c r="F4" s="13" t="s">
        <v>45</v>
      </c>
      <c r="G4" s="13" t="s">
        <v>44</v>
      </c>
      <c r="H4" s="13"/>
      <c r="I4" s="13"/>
      <c r="J4" s="13"/>
      <c r="K4" s="13"/>
      <c r="L4" s="13"/>
      <c r="M4" s="13"/>
      <c r="N4" s="13"/>
    </row>
    <row r="5" spans="2:14" x14ac:dyDescent="0.2">
      <c r="B5" s="13" t="s">
        <v>19</v>
      </c>
      <c r="C5">
        <v>2</v>
      </c>
      <c r="D5" s="13" t="s">
        <v>44</v>
      </c>
      <c r="E5" s="13" t="s">
        <v>45</v>
      </c>
      <c r="F5" s="13" t="s">
        <v>45</v>
      </c>
      <c r="G5" s="13" t="s">
        <v>45</v>
      </c>
      <c r="H5" s="13"/>
      <c r="I5" s="13"/>
      <c r="J5" s="13"/>
      <c r="K5" s="13"/>
      <c r="L5" s="13"/>
      <c r="M5" s="13"/>
      <c r="N5" s="13"/>
    </row>
    <row r="6" spans="2:14" x14ac:dyDescent="0.2">
      <c r="B6" s="13" t="s">
        <v>19</v>
      </c>
      <c r="C6">
        <v>3</v>
      </c>
      <c r="D6" s="13" t="s">
        <v>44</v>
      </c>
      <c r="E6" s="13" t="s">
        <v>44</v>
      </c>
      <c r="F6" s="13" t="s">
        <v>45</v>
      </c>
      <c r="G6" s="13" t="s">
        <v>44</v>
      </c>
      <c r="H6" s="13"/>
      <c r="I6" s="13"/>
      <c r="J6" s="13"/>
      <c r="K6" s="13"/>
      <c r="L6" s="13"/>
      <c r="M6" s="13"/>
      <c r="N6" s="13"/>
    </row>
    <row r="7" spans="2:14" x14ac:dyDescent="0.2">
      <c r="B7" s="13" t="s">
        <v>19</v>
      </c>
      <c r="C7">
        <v>4</v>
      </c>
      <c r="D7" s="13" t="s">
        <v>44</v>
      </c>
      <c r="E7" s="13" t="s">
        <v>44</v>
      </c>
      <c r="F7" s="13" t="s">
        <v>44</v>
      </c>
      <c r="G7" s="13" t="s">
        <v>44</v>
      </c>
      <c r="H7" s="13"/>
      <c r="I7" s="13"/>
      <c r="J7" s="13"/>
      <c r="K7" s="13"/>
      <c r="L7" s="13"/>
      <c r="M7" s="13"/>
      <c r="N7" s="13"/>
    </row>
    <row r="8" spans="2:14" x14ac:dyDescent="0.2">
      <c r="B8" s="13" t="s">
        <v>19</v>
      </c>
      <c r="C8">
        <v>5</v>
      </c>
      <c r="D8" s="13" t="s">
        <v>44</v>
      </c>
      <c r="E8" s="13" t="s">
        <v>45</v>
      </c>
      <c r="F8" s="13" t="s">
        <v>44</v>
      </c>
      <c r="G8" s="13" t="s">
        <v>44</v>
      </c>
      <c r="H8" s="13"/>
      <c r="I8" s="13"/>
      <c r="J8" s="13"/>
      <c r="K8" s="13"/>
      <c r="L8" s="13"/>
      <c r="M8" s="13"/>
      <c r="N8" s="13"/>
    </row>
    <row r="9" spans="2:14" x14ac:dyDescent="0.2">
      <c r="B9" s="13" t="s">
        <v>19</v>
      </c>
      <c r="C9">
        <v>6</v>
      </c>
      <c r="D9" s="13" t="s">
        <v>45</v>
      </c>
      <c r="E9" s="13" t="s">
        <v>45</v>
      </c>
      <c r="F9" s="13" t="s">
        <v>44</v>
      </c>
      <c r="G9" s="13" t="s">
        <v>45</v>
      </c>
      <c r="H9" s="13"/>
      <c r="I9" s="13"/>
      <c r="J9" s="13"/>
      <c r="K9" s="13"/>
      <c r="L9" s="13"/>
      <c r="M9" s="13"/>
      <c r="N9" s="13"/>
    </row>
    <row r="10" spans="2:14" x14ac:dyDescent="0.2">
      <c r="B10" s="13" t="s">
        <v>19</v>
      </c>
      <c r="C10">
        <v>7</v>
      </c>
      <c r="D10" s="13" t="s">
        <v>44</v>
      </c>
      <c r="E10" s="13" t="s">
        <v>44</v>
      </c>
      <c r="F10" s="13" t="s">
        <v>45</v>
      </c>
      <c r="G10" s="13" t="s">
        <v>45</v>
      </c>
      <c r="H10" s="13"/>
      <c r="I10" s="13"/>
      <c r="J10" s="13"/>
      <c r="K10" s="13"/>
      <c r="L10" s="13"/>
      <c r="M10" s="13"/>
      <c r="N10" s="13"/>
    </row>
    <row r="11" spans="2:14" x14ac:dyDescent="0.2">
      <c r="B11" s="13" t="s">
        <v>19</v>
      </c>
      <c r="C11">
        <v>8</v>
      </c>
      <c r="D11" s="13" t="s">
        <v>44</v>
      </c>
      <c r="E11" s="13" t="s">
        <v>44</v>
      </c>
      <c r="F11" s="13" t="s">
        <v>45</v>
      </c>
      <c r="G11" s="13" t="s">
        <v>44</v>
      </c>
      <c r="H11" s="13"/>
      <c r="I11" s="13"/>
      <c r="J11" s="13"/>
      <c r="K11" s="13"/>
      <c r="L11" s="13"/>
      <c r="M11" s="13"/>
      <c r="N11" s="13"/>
    </row>
    <row r="12" spans="2:14" x14ac:dyDescent="0.2">
      <c r="B12" s="13" t="s">
        <v>19</v>
      </c>
      <c r="C12">
        <v>9</v>
      </c>
      <c r="D12" s="13" t="s">
        <v>45</v>
      </c>
      <c r="E12" s="13" t="s">
        <v>44</v>
      </c>
      <c r="F12" s="13" t="s">
        <v>45</v>
      </c>
      <c r="G12" s="13" t="s">
        <v>45</v>
      </c>
      <c r="H12" s="13"/>
      <c r="I12" s="13"/>
      <c r="J12" s="13"/>
      <c r="K12" s="13"/>
      <c r="L12" s="13"/>
      <c r="M12" s="13"/>
      <c r="N12" s="13"/>
    </row>
    <row r="13" spans="2:14" x14ac:dyDescent="0.2">
      <c r="B13" s="13" t="s">
        <v>19</v>
      </c>
      <c r="C13">
        <v>10</v>
      </c>
      <c r="D13" s="13" t="s">
        <v>44</v>
      </c>
      <c r="E13" s="13" t="s">
        <v>45</v>
      </c>
      <c r="F13" s="13" t="s">
        <v>44</v>
      </c>
      <c r="G13" s="13" t="s">
        <v>44</v>
      </c>
      <c r="H13" s="13"/>
      <c r="I13" s="13"/>
      <c r="J13" s="13"/>
      <c r="K13" s="13"/>
      <c r="L13" s="13"/>
      <c r="M13" s="13"/>
      <c r="N13" s="13"/>
    </row>
    <row r="14" spans="2:14" x14ac:dyDescent="0.2">
      <c r="B14" s="13" t="s">
        <v>19</v>
      </c>
      <c r="C14">
        <v>11</v>
      </c>
      <c r="D14" s="13" t="s">
        <v>44</v>
      </c>
      <c r="E14" s="13" t="s">
        <v>44</v>
      </c>
      <c r="F14" s="13" t="s">
        <v>44</v>
      </c>
      <c r="G14" s="13" t="s">
        <v>44</v>
      </c>
      <c r="H14" s="13"/>
      <c r="I14" s="13"/>
      <c r="J14" s="13"/>
      <c r="K14" s="13"/>
      <c r="L14" s="13"/>
      <c r="M14" s="13"/>
      <c r="N14" s="13"/>
    </row>
    <row r="15" spans="2:14" x14ac:dyDescent="0.2">
      <c r="B15" s="13" t="s">
        <v>19</v>
      </c>
      <c r="C15">
        <v>12</v>
      </c>
      <c r="D15" s="13" t="s">
        <v>44</v>
      </c>
      <c r="E15" s="13" t="s">
        <v>44</v>
      </c>
      <c r="F15" s="13" t="s">
        <v>45</v>
      </c>
      <c r="G15" s="13" t="s">
        <v>45</v>
      </c>
      <c r="H15" s="13"/>
      <c r="I15" s="13"/>
      <c r="J15" s="13"/>
      <c r="K15" s="13"/>
      <c r="L15" s="13"/>
      <c r="M15" s="13"/>
      <c r="N15" s="13"/>
    </row>
    <row r="16" spans="2:14" x14ac:dyDescent="0.2">
      <c r="B16" s="13" t="s">
        <v>19</v>
      </c>
      <c r="C16">
        <v>13</v>
      </c>
      <c r="D16" s="13" t="s">
        <v>45</v>
      </c>
      <c r="E16" s="13" t="s">
        <v>44</v>
      </c>
      <c r="F16" s="13" t="s">
        <v>44</v>
      </c>
      <c r="G16" s="13" t="s">
        <v>45</v>
      </c>
      <c r="H16" s="13"/>
      <c r="I16" s="13"/>
      <c r="J16" s="13"/>
      <c r="K16" s="13"/>
      <c r="L16" s="13"/>
      <c r="M16" s="13"/>
      <c r="N16" s="13"/>
    </row>
    <row r="17" spans="2:14" x14ac:dyDescent="0.2">
      <c r="B17" s="13" t="s">
        <v>19</v>
      </c>
      <c r="C17">
        <v>14</v>
      </c>
      <c r="D17" s="13" t="s">
        <v>45</v>
      </c>
      <c r="E17" s="13" t="s">
        <v>45</v>
      </c>
      <c r="F17" s="13" t="s">
        <v>45</v>
      </c>
      <c r="G17" s="13" t="s">
        <v>45</v>
      </c>
      <c r="H17" s="13"/>
      <c r="I17" s="13"/>
      <c r="J17" s="13"/>
      <c r="K17" s="13"/>
      <c r="L17" s="13"/>
      <c r="M17" s="13"/>
      <c r="N17" s="13"/>
    </row>
    <row r="18" spans="2:14" x14ac:dyDescent="0.2">
      <c r="B18" s="13" t="s">
        <v>19</v>
      </c>
      <c r="C18">
        <v>15</v>
      </c>
      <c r="D18" s="13" t="s">
        <v>44</v>
      </c>
      <c r="E18" s="13" t="s">
        <v>44</v>
      </c>
      <c r="F18" s="13" t="s">
        <v>45</v>
      </c>
      <c r="G18" s="13" t="s">
        <v>44</v>
      </c>
      <c r="H18" s="13"/>
      <c r="I18" s="13"/>
      <c r="J18" s="13"/>
      <c r="K18" s="13"/>
      <c r="L18" s="13"/>
      <c r="M18" s="13"/>
      <c r="N18" s="13"/>
    </row>
    <row r="19" spans="2:14" x14ac:dyDescent="0.2">
      <c r="B19" s="13" t="s">
        <v>19</v>
      </c>
      <c r="C19">
        <v>16</v>
      </c>
      <c r="D19" s="13" t="s">
        <v>44</v>
      </c>
      <c r="E19" s="13" t="s">
        <v>44</v>
      </c>
      <c r="F19" s="13" t="s">
        <v>44</v>
      </c>
      <c r="G19" s="13" t="s">
        <v>44</v>
      </c>
      <c r="H19" s="13"/>
      <c r="I19" s="13"/>
      <c r="J19" s="13"/>
      <c r="K19" s="13"/>
      <c r="L19" s="13"/>
      <c r="M19" s="13"/>
      <c r="N19" s="13"/>
    </row>
    <row r="20" spans="2:14" x14ac:dyDescent="0.2">
      <c r="B20" s="13" t="s">
        <v>19</v>
      </c>
      <c r="C20">
        <v>17</v>
      </c>
      <c r="D20" s="13" t="s">
        <v>44</v>
      </c>
      <c r="E20" s="13" t="s">
        <v>45</v>
      </c>
      <c r="F20" s="13" t="s">
        <v>44</v>
      </c>
      <c r="G20" s="13" t="s">
        <v>45</v>
      </c>
      <c r="H20" s="13"/>
      <c r="I20" s="13"/>
      <c r="J20" s="13"/>
      <c r="K20" s="13"/>
      <c r="L20" s="13"/>
      <c r="M20" s="13"/>
      <c r="N20" s="13"/>
    </row>
    <row r="21" spans="2:14" x14ac:dyDescent="0.2">
      <c r="B21" s="13" t="s">
        <v>19</v>
      </c>
      <c r="C21">
        <v>18</v>
      </c>
      <c r="D21" s="13" t="s">
        <v>44</v>
      </c>
      <c r="E21" s="13" t="s">
        <v>44</v>
      </c>
      <c r="F21" s="13" t="s">
        <v>45</v>
      </c>
      <c r="G21" s="13" t="s">
        <v>44</v>
      </c>
      <c r="H21" s="13"/>
      <c r="I21" s="13"/>
      <c r="J21" s="13"/>
      <c r="K21" s="13"/>
      <c r="L21" s="13"/>
      <c r="M21" s="13"/>
      <c r="N21" s="13"/>
    </row>
    <row r="22" spans="2:14" x14ac:dyDescent="0.2">
      <c r="B22" s="13" t="s">
        <v>19</v>
      </c>
      <c r="C22">
        <v>19</v>
      </c>
      <c r="D22" s="13" t="s">
        <v>45</v>
      </c>
      <c r="E22" s="13" t="s">
        <v>45</v>
      </c>
      <c r="F22" s="13" t="s">
        <v>45</v>
      </c>
      <c r="G22" s="13" t="s">
        <v>45</v>
      </c>
      <c r="H22" s="13"/>
      <c r="I22" s="13"/>
      <c r="J22" s="13"/>
      <c r="K22" s="13"/>
      <c r="L22" s="13"/>
      <c r="M22" s="13"/>
      <c r="N22" s="13"/>
    </row>
    <row r="23" spans="2:14" x14ac:dyDescent="0.2">
      <c r="B23" s="13" t="s">
        <v>19</v>
      </c>
      <c r="C23">
        <v>20</v>
      </c>
      <c r="D23" s="13" t="s">
        <v>44</v>
      </c>
      <c r="E23" s="13" t="s">
        <v>45</v>
      </c>
      <c r="F23" s="13" t="s">
        <v>45</v>
      </c>
      <c r="G23" s="13" t="s">
        <v>45</v>
      </c>
      <c r="H23" s="13"/>
      <c r="I23" s="13"/>
      <c r="J23" s="13"/>
      <c r="K23" s="13"/>
      <c r="L23" s="13"/>
      <c r="M23" s="13"/>
      <c r="N23" s="13"/>
    </row>
    <row r="24" spans="2:14" x14ac:dyDescent="0.2">
      <c r="B24" s="13" t="s">
        <v>19</v>
      </c>
      <c r="C24">
        <v>21</v>
      </c>
      <c r="D24" s="13" t="s">
        <v>44</v>
      </c>
      <c r="E24" s="13" t="s">
        <v>44</v>
      </c>
      <c r="F24" s="13" t="s">
        <v>44</v>
      </c>
      <c r="G24" s="13" t="s">
        <v>45</v>
      </c>
      <c r="H24" s="13"/>
      <c r="I24" s="13"/>
      <c r="J24" s="13"/>
      <c r="K24" s="13"/>
      <c r="L24" s="13"/>
      <c r="M24" s="13"/>
      <c r="N24" s="13"/>
    </row>
    <row r="25" spans="2:14" x14ac:dyDescent="0.2">
      <c r="B25" s="13" t="s">
        <v>41</v>
      </c>
      <c r="C25">
        <v>1</v>
      </c>
      <c r="D25" s="13" t="s">
        <v>44</v>
      </c>
      <c r="E25" s="13" t="s">
        <v>44</v>
      </c>
      <c r="F25" s="13" t="s">
        <v>45</v>
      </c>
      <c r="G25" s="13" t="s">
        <v>44</v>
      </c>
      <c r="H25" s="13"/>
      <c r="I25" s="13"/>
      <c r="J25" s="13"/>
      <c r="K25" s="13"/>
      <c r="L25" s="13"/>
      <c r="M25" s="13"/>
      <c r="N25" s="13"/>
    </row>
    <row r="26" spans="2:14" x14ac:dyDescent="0.2">
      <c r="B26" s="13" t="s">
        <v>41</v>
      </c>
      <c r="C26">
        <v>2</v>
      </c>
      <c r="D26" s="13" t="s">
        <v>44</v>
      </c>
      <c r="E26" s="13" t="s">
        <v>44</v>
      </c>
      <c r="F26" s="13" t="s">
        <v>45</v>
      </c>
      <c r="G26" s="13" t="s">
        <v>45</v>
      </c>
      <c r="H26" s="13"/>
      <c r="I26" s="13"/>
      <c r="J26" s="13"/>
      <c r="K26" s="13"/>
      <c r="L26" s="13"/>
      <c r="M26" s="13"/>
      <c r="N26" s="13"/>
    </row>
    <row r="27" spans="2:14" x14ac:dyDescent="0.2">
      <c r="B27" s="13" t="s">
        <v>41</v>
      </c>
      <c r="C27">
        <v>3</v>
      </c>
      <c r="D27" s="13" t="s">
        <v>44</v>
      </c>
      <c r="E27" s="13" t="s">
        <v>45</v>
      </c>
      <c r="F27" s="13" t="s">
        <v>44</v>
      </c>
      <c r="G27" s="13" t="s">
        <v>44</v>
      </c>
      <c r="H27" s="13"/>
      <c r="I27" s="13"/>
      <c r="J27" s="13"/>
      <c r="K27" s="13"/>
      <c r="L27" s="13"/>
      <c r="M27" s="13"/>
      <c r="N27" s="13"/>
    </row>
    <row r="28" spans="2:14" x14ac:dyDescent="0.2">
      <c r="B28" s="13" t="s">
        <v>41</v>
      </c>
      <c r="C28">
        <v>4</v>
      </c>
      <c r="D28" s="13" t="s">
        <v>45</v>
      </c>
      <c r="E28" s="13" t="s">
        <v>45</v>
      </c>
      <c r="F28" s="13" t="s">
        <v>44</v>
      </c>
      <c r="G28" s="13" t="s">
        <v>45</v>
      </c>
      <c r="H28" s="13"/>
      <c r="I28" s="13"/>
      <c r="J28" s="13"/>
      <c r="K28" s="13"/>
      <c r="L28" s="13"/>
      <c r="M28" s="13"/>
      <c r="N28" s="13"/>
    </row>
    <row r="29" spans="2:14" x14ac:dyDescent="0.2">
      <c r="B29" s="13" t="s">
        <v>41</v>
      </c>
      <c r="C29">
        <v>5</v>
      </c>
      <c r="D29" s="13" t="s">
        <v>45</v>
      </c>
      <c r="E29" s="13" t="s">
        <v>44</v>
      </c>
      <c r="F29" s="13" t="s">
        <v>45</v>
      </c>
      <c r="G29" s="13" t="s">
        <v>45</v>
      </c>
      <c r="H29" s="13"/>
      <c r="I29" s="13"/>
      <c r="J29" s="13"/>
      <c r="K29" s="13"/>
      <c r="L29" s="13"/>
      <c r="M29" s="13"/>
      <c r="N29" s="13"/>
    </row>
    <row r="30" spans="2:14" x14ac:dyDescent="0.2">
      <c r="B30" s="13" t="s">
        <v>41</v>
      </c>
      <c r="C30">
        <v>6</v>
      </c>
      <c r="D30" s="13" t="s">
        <v>45</v>
      </c>
      <c r="E30" s="13" t="s">
        <v>44</v>
      </c>
      <c r="F30" s="13" t="s">
        <v>44</v>
      </c>
      <c r="G30" s="13" t="s">
        <v>44</v>
      </c>
      <c r="H30" s="13"/>
      <c r="I30" s="13"/>
      <c r="J30" s="13"/>
      <c r="K30" s="13"/>
      <c r="L30" s="13"/>
      <c r="M30" s="13"/>
      <c r="N30" s="13"/>
    </row>
    <row r="31" spans="2:14" x14ac:dyDescent="0.2">
      <c r="B31" s="13" t="s">
        <v>41</v>
      </c>
      <c r="C31">
        <v>7</v>
      </c>
      <c r="D31" s="13" t="s">
        <v>45</v>
      </c>
      <c r="E31" s="13" t="s">
        <v>45</v>
      </c>
      <c r="F31" s="13" t="s">
        <v>44</v>
      </c>
      <c r="G31" s="13" t="s">
        <v>44</v>
      </c>
      <c r="H31" s="13"/>
      <c r="I31" s="13"/>
      <c r="J31" s="13"/>
      <c r="K31" s="13"/>
      <c r="L31" s="13"/>
      <c r="M31" s="13"/>
      <c r="N31" s="13"/>
    </row>
    <row r="32" spans="2:14" x14ac:dyDescent="0.2">
      <c r="B32" s="13" t="s">
        <v>41</v>
      </c>
      <c r="C32">
        <v>8</v>
      </c>
      <c r="D32" s="13" t="s">
        <v>44</v>
      </c>
      <c r="E32" s="13" t="s">
        <v>44</v>
      </c>
      <c r="F32" s="13" t="s">
        <v>45</v>
      </c>
      <c r="G32" s="13" t="s">
        <v>44</v>
      </c>
      <c r="H32" s="13"/>
      <c r="I32" s="13"/>
      <c r="J32" s="13"/>
      <c r="K32" s="13"/>
      <c r="L32" s="13"/>
      <c r="M32" s="13"/>
      <c r="N32" s="13"/>
    </row>
    <row r="33" spans="2:14" x14ac:dyDescent="0.2">
      <c r="B33" s="13" t="s">
        <v>41</v>
      </c>
      <c r="C33">
        <v>9</v>
      </c>
      <c r="D33" s="13" t="s">
        <v>44</v>
      </c>
      <c r="E33" s="13" t="s">
        <v>45</v>
      </c>
      <c r="F33" s="13" t="s">
        <v>45</v>
      </c>
      <c r="G33" s="13" t="s">
        <v>45</v>
      </c>
      <c r="H33" s="13"/>
      <c r="I33" s="13"/>
      <c r="J33" s="13"/>
      <c r="K33" s="13"/>
      <c r="L33" s="13"/>
      <c r="M33" s="13"/>
      <c r="N33" s="13"/>
    </row>
    <row r="34" spans="2:14" x14ac:dyDescent="0.2">
      <c r="B34" s="13" t="s">
        <v>41</v>
      </c>
      <c r="C34">
        <v>10</v>
      </c>
      <c r="D34" s="13" t="s">
        <v>44</v>
      </c>
      <c r="E34" s="13" t="s">
        <v>45</v>
      </c>
      <c r="F34" s="13" t="s">
        <v>44</v>
      </c>
      <c r="G34" s="13" t="s">
        <v>44</v>
      </c>
      <c r="H34" s="13"/>
      <c r="I34" s="13"/>
      <c r="J34" s="13"/>
      <c r="K34" s="13"/>
      <c r="L34" s="13"/>
      <c r="M34" s="13"/>
      <c r="N34" s="13"/>
    </row>
    <row r="35" spans="2:14" x14ac:dyDescent="0.2">
      <c r="B35" s="13" t="s">
        <v>41</v>
      </c>
      <c r="C35">
        <v>11</v>
      </c>
      <c r="D35" s="13" t="s">
        <v>45</v>
      </c>
      <c r="E35" s="13" t="s">
        <v>45</v>
      </c>
      <c r="F35" s="13" t="s">
        <v>44</v>
      </c>
      <c r="G35" s="13" t="s">
        <v>45</v>
      </c>
      <c r="H35" s="13"/>
      <c r="I35" s="13"/>
      <c r="J35" s="13"/>
      <c r="K35" s="13"/>
      <c r="L35" s="13"/>
      <c r="M35" s="13"/>
      <c r="N35" s="13"/>
    </row>
    <row r="36" spans="2:14" x14ac:dyDescent="0.2">
      <c r="B36" s="13" t="s">
        <v>41</v>
      </c>
      <c r="C36">
        <v>12</v>
      </c>
      <c r="D36" s="13" t="s">
        <v>44</v>
      </c>
      <c r="E36" s="13" t="s">
        <v>44</v>
      </c>
      <c r="F36" s="13" t="s">
        <v>44</v>
      </c>
      <c r="G36" s="13" t="s">
        <v>45</v>
      </c>
      <c r="H36" s="13"/>
      <c r="I36" s="13"/>
      <c r="J36" s="13"/>
      <c r="K36" s="13"/>
      <c r="L36" s="13"/>
      <c r="M36" s="13"/>
      <c r="N36" s="13"/>
    </row>
    <row r="37" spans="2:14" x14ac:dyDescent="0.2">
      <c r="B37" s="13" t="s">
        <v>41</v>
      </c>
      <c r="C37">
        <v>13</v>
      </c>
      <c r="D37" s="13" t="s">
        <v>45</v>
      </c>
      <c r="E37" s="13" t="s">
        <v>44</v>
      </c>
      <c r="F37" s="13" t="s">
        <v>45</v>
      </c>
      <c r="G37" s="13" t="s">
        <v>44</v>
      </c>
      <c r="H37" s="13"/>
      <c r="I37" s="13"/>
      <c r="J37" s="13"/>
      <c r="K37" s="13"/>
      <c r="L37" s="13"/>
      <c r="M37" s="13"/>
      <c r="N37" s="13"/>
    </row>
    <row r="38" spans="2:14" x14ac:dyDescent="0.2">
      <c r="B38" s="13" t="s">
        <v>42</v>
      </c>
      <c r="C38">
        <v>1</v>
      </c>
      <c r="D38" s="13" t="s">
        <v>44</v>
      </c>
      <c r="E38" s="13" t="s">
        <v>44</v>
      </c>
      <c r="F38" s="13" t="s">
        <v>45</v>
      </c>
      <c r="G38" s="13" t="s">
        <v>44</v>
      </c>
      <c r="H38" s="13"/>
      <c r="I38" s="13"/>
      <c r="J38" s="13"/>
      <c r="K38" s="13"/>
      <c r="L38" s="13"/>
      <c r="M38" s="13"/>
      <c r="N38" s="13"/>
    </row>
    <row r="39" spans="2:14" x14ac:dyDescent="0.2">
      <c r="B39" s="13" t="s">
        <v>42</v>
      </c>
      <c r="C39">
        <v>2</v>
      </c>
      <c r="D39" s="13" t="s">
        <v>44</v>
      </c>
      <c r="E39" s="13" t="s">
        <v>44</v>
      </c>
      <c r="F39" s="13" t="s">
        <v>45</v>
      </c>
      <c r="G39" s="13" t="s">
        <v>44</v>
      </c>
      <c r="H39" s="13"/>
      <c r="I39" s="13"/>
      <c r="J39" s="13"/>
      <c r="K39" s="13"/>
      <c r="L39" s="13"/>
      <c r="M39" s="13"/>
      <c r="N39" s="13"/>
    </row>
    <row r="40" spans="2:14" x14ac:dyDescent="0.2">
      <c r="B40" s="13" t="s">
        <v>42</v>
      </c>
      <c r="C40">
        <v>3</v>
      </c>
      <c r="D40" s="13" t="s">
        <v>45</v>
      </c>
      <c r="E40" s="13" t="s">
        <v>45</v>
      </c>
      <c r="F40" s="13" t="s">
        <v>44</v>
      </c>
      <c r="G40" s="13" t="s">
        <v>44</v>
      </c>
      <c r="H40" s="13"/>
      <c r="I40" s="13"/>
      <c r="J40" s="13"/>
      <c r="K40" s="13"/>
      <c r="L40" s="13"/>
      <c r="M40" s="13"/>
      <c r="N40" s="13"/>
    </row>
    <row r="41" spans="2:14" x14ac:dyDescent="0.2">
      <c r="B41" s="13" t="s">
        <v>42</v>
      </c>
      <c r="C41">
        <v>4</v>
      </c>
      <c r="D41" s="13" t="s">
        <v>45</v>
      </c>
      <c r="E41" s="13" t="s">
        <v>45</v>
      </c>
      <c r="F41" s="13" t="s">
        <v>44</v>
      </c>
      <c r="G41" s="13" t="s">
        <v>45</v>
      </c>
      <c r="H41" s="13"/>
      <c r="I41" s="13"/>
      <c r="J41" s="13"/>
      <c r="K41" s="13"/>
      <c r="L41" s="13"/>
      <c r="M41" s="13"/>
      <c r="N41" s="13"/>
    </row>
    <row r="42" spans="2:14" x14ac:dyDescent="0.2">
      <c r="B42" s="13" t="s">
        <v>42</v>
      </c>
      <c r="C42">
        <v>5</v>
      </c>
      <c r="D42" s="13" t="s">
        <v>44</v>
      </c>
      <c r="E42" s="13" t="s">
        <v>45</v>
      </c>
      <c r="F42" s="13" t="s">
        <v>45</v>
      </c>
      <c r="G42" s="13" t="s">
        <v>44</v>
      </c>
      <c r="H42" s="13"/>
      <c r="I42" s="13"/>
      <c r="J42" s="13"/>
      <c r="K42" s="13"/>
      <c r="L42" s="13"/>
      <c r="M42" s="13"/>
      <c r="N42" s="13"/>
    </row>
    <row r="43" spans="2:14" x14ac:dyDescent="0.2">
      <c r="B43" s="13" t="s">
        <v>42</v>
      </c>
      <c r="C43">
        <v>6</v>
      </c>
      <c r="D43" s="13" t="s">
        <v>44</v>
      </c>
      <c r="E43" s="13" t="s">
        <v>44</v>
      </c>
      <c r="F43" s="13" t="s">
        <v>45</v>
      </c>
      <c r="G43" s="13" t="s">
        <v>44</v>
      </c>
      <c r="H43" s="13"/>
      <c r="I43" s="13"/>
      <c r="J43" s="13"/>
      <c r="K43" s="13"/>
      <c r="L43" s="13"/>
      <c r="M43" s="13"/>
      <c r="N43" s="13"/>
    </row>
    <row r="44" spans="2:14" x14ac:dyDescent="0.2">
      <c r="B44" s="13" t="s">
        <v>42</v>
      </c>
      <c r="C44">
        <v>7</v>
      </c>
      <c r="D44" s="13" t="s">
        <v>45</v>
      </c>
      <c r="E44" s="13" t="s">
        <v>44</v>
      </c>
      <c r="F44" s="13" t="s">
        <v>45</v>
      </c>
      <c r="G44" s="13" t="s">
        <v>45</v>
      </c>
      <c r="H44" s="13"/>
      <c r="I44" s="13"/>
      <c r="J44" s="13"/>
      <c r="K44" s="13"/>
      <c r="L44" s="13"/>
      <c r="M44" s="13"/>
      <c r="N44" s="13"/>
    </row>
    <row r="45" spans="2:14" x14ac:dyDescent="0.2">
      <c r="B45" s="13" t="s">
        <v>42</v>
      </c>
      <c r="C45">
        <v>8</v>
      </c>
      <c r="D45" s="13" t="s">
        <v>44</v>
      </c>
      <c r="E45" s="13" t="s">
        <v>44</v>
      </c>
      <c r="F45" s="13" t="s">
        <v>44</v>
      </c>
      <c r="G45" s="13" t="s">
        <v>44</v>
      </c>
      <c r="H45" s="13"/>
      <c r="I45" s="13"/>
      <c r="J45" s="13"/>
      <c r="K45" s="13"/>
      <c r="L45" s="13"/>
      <c r="M45" s="13"/>
      <c r="N45" s="13"/>
    </row>
    <row r="46" spans="2:14" x14ac:dyDescent="0.2">
      <c r="B46" s="13" t="s">
        <v>42</v>
      </c>
      <c r="C46">
        <v>9</v>
      </c>
      <c r="D46" s="13" t="s">
        <v>44</v>
      </c>
      <c r="E46" s="13" t="s">
        <v>44</v>
      </c>
      <c r="F46" s="13" t="s">
        <v>45</v>
      </c>
      <c r="G46" s="13" t="s">
        <v>44</v>
      </c>
      <c r="H46" s="13"/>
      <c r="I46" s="13"/>
      <c r="J46" s="13"/>
      <c r="K46" s="13"/>
      <c r="L46" s="13"/>
      <c r="M46" s="13"/>
      <c r="N46" s="13"/>
    </row>
    <row r="47" spans="2:14" x14ac:dyDescent="0.2">
      <c r="B47" s="13" t="s">
        <v>42</v>
      </c>
      <c r="C47">
        <v>10</v>
      </c>
      <c r="D47" s="13" t="s">
        <v>45</v>
      </c>
      <c r="E47" s="13" t="s">
        <v>45</v>
      </c>
      <c r="F47" s="13" t="s">
        <v>45</v>
      </c>
      <c r="G47" s="13" t="s">
        <v>45</v>
      </c>
      <c r="H47" s="13"/>
      <c r="I47" s="13"/>
      <c r="J47" s="13"/>
      <c r="K47" s="13"/>
      <c r="L47" s="13"/>
      <c r="M47" s="13"/>
      <c r="N47" s="13"/>
    </row>
    <row r="48" spans="2:14" x14ac:dyDescent="0.2">
      <c r="B48" s="13" t="s">
        <v>43</v>
      </c>
      <c r="C48">
        <v>1</v>
      </c>
      <c r="D48" s="13" t="s">
        <v>45</v>
      </c>
      <c r="E48" s="13" t="s">
        <v>44</v>
      </c>
      <c r="F48" s="13" t="s">
        <v>44</v>
      </c>
      <c r="G48" s="13" t="s">
        <v>45</v>
      </c>
      <c r="H48" s="13"/>
      <c r="I48" s="13"/>
      <c r="J48" s="13"/>
      <c r="K48" s="13"/>
      <c r="L48" s="13"/>
      <c r="M48" s="13"/>
      <c r="N48" s="13"/>
    </row>
    <row r="49" spans="2:14" x14ac:dyDescent="0.2">
      <c r="B49" s="13" t="s">
        <v>43</v>
      </c>
      <c r="C49">
        <v>2</v>
      </c>
      <c r="D49" s="13" t="s">
        <v>45</v>
      </c>
      <c r="E49" s="13" t="s">
        <v>44</v>
      </c>
      <c r="F49" s="13" t="s">
        <v>44</v>
      </c>
      <c r="G49" s="13" t="s">
        <v>45</v>
      </c>
      <c r="H49" s="13"/>
      <c r="I49" s="13"/>
      <c r="J49" s="13"/>
      <c r="K49" s="13"/>
      <c r="L49" s="13"/>
      <c r="M49" s="13"/>
      <c r="N49" s="13"/>
    </row>
    <row r="50" spans="2:14" x14ac:dyDescent="0.2">
      <c r="B50" s="13" t="s">
        <v>43</v>
      </c>
      <c r="C50">
        <v>3</v>
      </c>
      <c r="D50" s="13" t="s">
        <v>45</v>
      </c>
      <c r="E50" s="13" t="s">
        <v>45</v>
      </c>
      <c r="F50" s="13" t="s">
        <v>45</v>
      </c>
      <c r="G50" s="13" t="s">
        <v>45</v>
      </c>
      <c r="H50" s="13"/>
      <c r="I50" s="13"/>
      <c r="J50" s="13"/>
      <c r="K50" s="13"/>
      <c r="L50" s="13"/>
      <c r="M50" s="13"/>
      <c r="N50" s="13"/>
    </row>
    <row r="51" spans="2:14" x14ac:dyDescent="0.2">
      <c r="B51" s="13" t="s">
        <v>43</v>
      </c>
      <c r="C51">
        <v>4</v>
      </c>
      <c r="D51" s="13" t="s">
        <v>45</v>
      </c>
      <c r="E51" s="13" t="s">
        <v>45</v>
      </c>
      <c r="F51" s="13" t="s">
        <v>45</v>
      </c>
      <c r="G51" s="13" t="s">
        <v>44</v>
      </c>
      <c r="H51" s="13"/>
      <c r="I51" s="13"/>
      <c r="J51" s="13"/>
      <c r="K51" s="13"/>
      <c r="L51" s="13"/>
      <c r="M51" s="13"/>
      <c r="N51" s="13"/>
    </row>
    <row r="52" spans="2:14" x14ac:dyDescent="0.2">
      <c r="B52" s="13" t="s">
        <v>43</v>
      </c>
      <c r="C52">
        <v>5</v>
      </c>
      <c r="D52" s="13" t="s">
        <v>44</v>
      </c>
      <c r="E52" s="13" t="s">
        <v>44</v>
      </c>
      <c r="F52" s="13" t="s">
        <v>44</v>
      </c>
      <c r="G52" s="13" t="s">
        <v>44</v>
      </c>
      <c r="H52" s="13"/>
      <c r="I52" s="13"/>
      <c r="J52" s="13"/>
      <c r="K52" s="13"/>
      <c r="L52" s="13"/>
      <c r="M52" s="13"/>
      <c r="N52" s="13"/>
    </row>
    <row r="53" spans="2:14" x14ac:dyDescent="0.2">
      <c r="B53" s="13" t="s">
        <v>43</v>
      </c>
      <c r="C53">
        <v>6</v>
      </c>
      <c r="D53" s="13" t="s">
        <v>44</v>
      </c>
      <c r="E53" s="13" t="s">
        <v>44</v>
      </c>
      <c r="F53" s="13" t="s">
        <v>44</v>
      </c>
      <c r="G53" s="13" t="s">
        <v>45</v>
      </c>
      <c r="H53" s="13"/>
      <c r="I53" s="13"/>
      <c r="J53" s="13"/>
      <c r="K53" s="13"/>
      <c r="L53" s="13"/>
      <c r="M53" s="13"/>
      <c r="N53" s="13"/>
    </row>
    <row r="54" spans="2:14" x14ac:dyDescent="0.2">
      <c r="B54" s="13" t="s">
        <v>43</v>
      </c>
      <c r="C54">
        <v>7</v>
      </c>
      <c r="D54" s="13" t="s">
        <v>45</v>
      </c>
      <c r="E54" s="13" t="s">
        <v>45</v>
      </c>
      <c r="F54" s="13" t="s">
        <v>45</v>
      </c>
      <c r="G54" s="13" t="s">
        <v>45</v>
      </c>
      <c r="H54" s="13"/>
      <c r="I54" s="13"/>
      <c r="J54" s="13"/>
      <c r="K54" s="13"/>
      <c r="L54" s="13"/>
      <c r="M54" s="13"/>
      <c r="N54" s="13"/>
    </row>
    <row r="55" spans="2:14" x14ac:dyDescent="0.2">
      <c r="B55" s="13" t="s">
        <v>43</v>
      </c>
      <c r="C55">
        <v>8</v>
      </c>
      <c r="D55" s="13" t="s">
        <v>44</v>
      </c>
      <c r="E55" s="13" t="s">
        <v>44</v>
      </c>
      <c r="F55" s="13" t="s">
        <v>45</v>
      </c>
      <c r="G55" s="13" t="s">
        <v>44</v>
      </c>
      <c r="H55" s="13"/>
      <c r="I55" s="13"/>
      <c r="J55" s="13"/>
      <c r="K55" s="13"/>
      <c r="L55" s="13"/>
      <c r="M55" s="13"/>
      <c r="N55" s="13"/>
    </row>
    <row r="56" spans="2:14" x14ac:dyDescent="0.2">
      <c r="B56" s="13" t="s">
        <v>43</v>
      </c>
      <c r="C56">
        <v>9</v>
      </c>
      <c r="D56" s="13" t="s">
        <v>44</v>
      </c>
      <c r="E56" s="13" t="s">
        <v>44</v>
      </c>
      <c r="F56" s="13" t="s">
        <v>45</v>
      </c>
      <c r="G56" s="13" t="s">
        <v>44</v>
      </c>
      <c r="H56" s="13"/>
      <c r="I56" s="13"/>
      <c r="J56" s="13"/>
      <c r="K56" s="13"/>
      <c r="L56" s="13"/>
      <c r="M56" s="13"/>
      <c r="N56" s="13"/>
    </row>
    <row r="57" spans="2:14" x14ac:dyDescent="0.2">
      <c r="B57" s="13" t="s">
        <v>43</v>
      </c>
      <c r="C57">
        <v>10</v>
      </c>
      <c r="D57" s="13" t="s">
        <v>45</v>
      </c>
      <c r="E57" s="13" t="s">
        <v>45</v>
      </c>
      <c r="F57" s="13" t="s">
        <v>45</v>
      </c>
      <c r="G57" s="13" t="s">
        <v>45</v>
      </c>
      <c r="H57" s="13"/>
      <c r="I57" s="13"/>
      <c r="J57" s="13"/>
      <c r="K57" s="13"/>
      <c r="L57" s="13"/>
      <c r="M57" s="13"/>
      <c r="N57" s="13"/>
    </row>
    <row r="58" spans="2:14" x14ac:dyDescent="0.2">
      <c r="B58" s="13" t="s">
        <v>43</v>
      </c>
      <c r="C58">
        <v>11</v>
      </c>
      <c r="D58" s="13" t="s">
        <v>44</v>
      </c>
      <c r="E58" s="13" t="s">
        <v>44</v>
      </c>
      <c r="F58" s="13" t="s">
        <v>44</v>
      </c>
      <c r="G58" s="13" t="s">
        <v>45</v>
      </c>
      <c r="H58" s="13"/>
      <c r="I58" s="13"/>
      <c r="J58" s="13"/>
      <c r="K58" s="13"/>
      <c r="L58" s="13"/>
      <c r="M58" s="13"/>
      <c r="N58" s="13"/>
    </row>
    <row r="59" spans="2:14" x14ac:dyDescent="0.2">
      <c r="B59" s="13" t="s">
        <v>43</v>
      </c>
      <c r="C59">
        <v>12</v>
      </c>
      <c r="D59" s="13" t="s">
        <v>44</v>
      </c>
      <c r="E59" s="13" t="s">
        <v>44</v>
      </c>
      <c r="F59" s="13" t="s">
        <v>44</v>
      </c>
      <c r="G59" s="13" t="s">
        <v>45</v>
      </c>
      <c r="H59" s="13"/>
      <c r="I59" s="13"/>
      <c r="J59" s="13"/>
      <c r="K59" s="13"/>
      <c r="L59" s="13"/>
      <c r="M59" s="13"/>
      <c r="N59" s="13"/>
    </row>
    <row r="60" spans="2:14" x14ac:dyDescent="0.2">
      <c r="B60" s="13" t="s">
        <v>43</v>
      </c>
      <c r="C60">
        <v>13</v>
      </c>
      <c r="D60" s="13" t="s">
        <v>45</v>
      </c>
      <c r="E60" s="13" t="s">
        <v>44</v>
      </c>
      <c r="F60" s="13" t="s">
        <v>45</v>
      </c>
      <c r="G60" s="13" t="s">
        <v>45</v>
      </c>
      <c r="H60" s="13"/>
      <c r="I60" s="13"/>
      <c r="J60" s="13"/>
      <c r="K60" s="13"/>
      <c r="L60" s="13"/>
      <c r="M60" s="13"/>
      <c r="N60" s="13"/>
    </row>
    <row r="61" spans="2:14" x14ac:dyDescent="0.2">
      <c r="B61" s="13" t="s">
        <v>43</v>
      </c>
      <c r="C61">
        <v>14</v>
      </c>
      <c r="D61" s="13" t="s">
        <v>45</v>
      </c>
      <c r="E61" s="13" t="s">
        <v>45</v>
      </c>
      <c r="F61" s="13" t="s">
        <v>44</v>
      </c>
      <c r="G61" s="13" t="s">
        <v>44</v>
      </c>
      <c r="H61" s="13"/>
      <c r="I61" s="13"/>
      <c r="J61" s="13"/>
      <c r="K61" s="13"/>
      <c r="L61" s="13"/>
      <c r="M61" s="13"/>
      <c r="N61" s="13"/>
    </row>
    <row r="62" spans="2:14" x14ac:dyDescent="0.2">
      <c r="B62" s="13" t="s">
        <v>43</v>
      </c>
      <c r="C62">
        <v>15</v>
      </c>
      <c r="D62" s="13" t="s">
        <v>44</v>
      </c>
      <c r="E62" s="13" t="s">
        <v>44</v>
      </c>
      <c r="F62" s="13" t="s">
        <v>45</v>
      </c>
      <c r="G62" s="13" t="s">
        <v>44</v>
      </c>
      <c r="H62" s="13"/>
      <c r="I62" s="13"/>
      <c r="J62" s="13"/>
      <c r="K62" s="13"/>
      <c r="L62" s="13"/>
      <c r="M62" s="13"/>
      <c r="N62" s="13"/>
    </row>
    <row r="63" spans="2:14" x14ac:dyDescent="0.2">
      <c r="B63" s="13" t="s">
        <v>43</v>
      </c>
      <c r="C63">
        <v>16</v>
      </c>
      <c r="D63" s="13" t="s">
        <v>44</v>
      </c>
      <c r="E63" s="13" t="s">
        <v>45</v>
      </c>
      <c r="F63" s="13" t="s">
        <v>44</v>
      </c>
      <c r="G63" s="13" t="s">
        <v>45</v>
      </c>
      <c r="H63" s="13"/>
      <c r="I63" s="13"/>
      <c r="J63" s="13"/>
      <c r="K63" s="13"/>
      <c r="L63" s="13"/>
      <c r="M63" s="13"/>
      <c r="N63" s="13"/>
    </row>
    <row r="64" spans="2:14" x14ac:dyDescent="0.2">
      <c r="B64" s="13" t="s">
        <v>43</v>
      </c>
      <c r="C64">
        <v>17</v>
      </c>
      <c r="D64" s="13" t="s">
        <v>44</v>
      </c>
      <c r="E64" s="13" t="s">
        <v>44</v>
      </c>
      <c r="F64" s="13" t="s">
        <v>44</v>
      </c>
      <c r="G64" s="13" t="s">
        <v>45</v>
      </c>
      <c r="H64" s="13"/>
      <c r="I64" s="13"/>
      <c r="J64" s="13"/>
      <c r="K64" s="13"/>
      <c r="L64" s="13"/>
      <c r="M64" s="13"/>
      <c r="N64" s="13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0"/>
  <sheetViews>
    <sheetView workbookViewId="0">
      <selection activeCell="A21" sqref="A21"/>
    </sheetView>
  </sheetViews>
  <sheetFormatPr defaultRowHeight="12.75" x14ac:dyDescent="0.2"/>
  <cols>
    <col min="1" max="1" width="16.140625" customWidth="1"/>
    <col min="2" max="2" width="13.140625" bestFit="1" customWidth="1"/>
    <col min="3" max="3" width="14.140625" bestFit="1" customWidth="1"/>
    <col min="4" max="4" width="10.140625" customWidth="1"/>
    <col min="5" max="5" width="9.140625" customWidth="1"/>
    <col min="6" max="6" width="10.85546875" customWidth="1"/>
    <col min="7" max="7" width="9.140625" customWidth="1"/>
    <col min="8" max="8" width="14.7109375" customWidth="1"/>
    <col min="9" max="20" width="9.140625" customWidth="1"/>
    <col min="21" max="26" width="8.140625" customWidth="1"/>
    <col min="27" max="41" width="9.140625" customWidth="1"/>
    <col min="42" max="47" width="8.140625" customWidth="1"/>
    <col min="48" max="63" width="9.140625" customWidth="1"/>
    <col min="64" max="70" width="8.140625" customWidth="1"/>
    <col min="71" max="85" width="9.140625" customWidth="1"/>
    <col min="86" max="91" width="8.140625" customWidth="1"/>
    <col min="92" max="107" width="9.140625" customWidth="1"/>
    <col min="108" max="114" width="8.140625" customWidth="1"/>
    <col min="115" max="128" width="9.140625" customWidth="1"/>
    <col min="129" max="129" width="14.7109375" bestFit="1" customWidth="1"/>
  </cols>
  <sheetData>
    <row r="1" spans="1:8" x14ac:dyDescent="0.2">
      <c r="A1" s="6" t="s">
        <v>18</v>
      </c>
      <c r="B1" t="s" vm="1">
        <v>56</v>
      </c>
    </row>
    <row r="2" spans="1:8" x14ac:dyDescent="0.2">
      <c r="A2" s="6" t="s">
        <v>10</v>
      </c>
      <c r="B2" t="s" vm="2">
        <v>56</v>
      </c>
    </row>
    <row r="4" spans="1:8" x14ac:dyDescent="0.2">
      <c r="A4" s="6" t="s">
        <v>54</v>
      </c>
      <c r="B4" s="6" t="s">
        <v>29</v>
      </c>
    </row>
    <row r="5" spans="1:8" x14ac:dyDescent="0.2">
      <c r="A5" s="6" t="s">
        <v>26</v>
      </c>
      <c r="B5" t="s">
        <v>4</v>
      </c>
      <c r="C5" t="s">
        <v>1</v>
      </c>
      <c r="D5" t="s">
        <v>2</v>
      </c>
      <c r="E5" t="s">
        <v>5</v>
      </c>
      <c r="F5" t="s">
        <v>9</v>
      </c>
      <c r="G5" t="s">
        <v>3</v>
      </c>
      <c r="H5" t="s">
        <v>27</v>
      </c>
    </row>
    <row r="6" spans="1:8" x14ac:dyDescent="0.2">
      <c r="A6" s="7">
        <v>3</v>
      </c>
      <c r="B6" s="10">
        <v>5784000</v>
      </c>
      <c r="C6" s="10">
        <v>661200</v>
      </c>
      <c r="D6" s="10">
        <v>2584000</v>
      </c>
      <c r="E6" s="10">
        <v>1786000</v>
      </c>
      <c r="F6" s="10">
        <v>1388800</v>
      </c>
      <c r="G6" s="10">
        <v>254700</v>
      </c>
      <c r="H6" s="10">
        <v>12458700</v>
      </c>
    </row>
    <row r="7" spans="1:8" x14ac:dyDescent="0.2">
      <c r="A7" s="7">
        <v>4</v>
      </c>
      <c r="B7" s="10">
        <v>12364000</v>
      </c>
      <c r="C7" s="10">
        <v>877800</v>
      </c>
      <c r="D7" s="10">
        <v>4648000</v>
      </c>
      <c r="E7" s="10">
        <v>2857600</v>
      </c>
      <c r="F7" s="10">
        <v>1769600</v>
      </c>
      <c r="G7" s="10">
        <v>568830</v>
      </c>
      <c r="H7" s="10">
        <v>23085830</v>
      </c>
    </row>
    <row r="8" spans="1:8" x14ac:dyDescent="0.2">
      <c r="A8" s="7">
        <v>5</v>
      </c>
      <c r="B8" s="10">
        <v>21276000</v>
      </c>
      <c r="C8" s="10">
        <v>1219800</v>
      </c>
      <c r="D8" s="10">
        <v>8104000</v>
      </c>
      <c r="E8" s="10">
        <v>3788200</v>
      </c>
      <c r="F8" s="10">
        <v>3304000</v>
      </c>
      <c r="G8" s="10">
        <v>1001820</v>
      </c>
      <c r="H8" s="10">
        <v>38693820</v>
      </c>
    </row>
    <row r="9" spans="1:8" x14ac:dyDescent="0.2">
      <c r="A9" s="7">
        <v>6</v>
      </c>
      <c r="B9" s="10">
        <v>27996000</v>
      </c>
      <c r="C9" s="10">
        <v>1573200</v>
      </c>
      <c r="D9" s="10">
        <v>14932000</v>
      </c>
      <c r="E9" s="10">
        <v>4869200</v>
      </c>
      <c r="F9" s="10">
        <v>5040000</v>
      </c>
      <c r="G9" s="10">
        <v>1638570</v>
      </c>
      <c r="H9" s="10">
        <v>56048970</v>
      </c>
    </row>
    <row r="10" spans="1:8" x14ac:dyDescent="0.2">
      <c r="A10" s="7">
        <v>7</v>
      </c>
      <c r="B10" s="10">
        <v>33828000</v>
      </c>
      <c r="C10" s="10">
        <v>1972200</v>
      </c>
      <c r="D10" s="10">
        <v>18532000</v>
      </c>
      <c r="E10" s="10">
        <v>5724600</v>
      </c>
      <c r="F10" s="10">
        <v>6216000</v>
      </c>
      <c r="G10" s="10">
        <v>2283810</v>
      </c>
      <c r="H10" s="10">
        <v>68556610</v>
      </c>
    </row>
    <row r="11" spans="1:8" x14ac:dyDescent="0.2">
      <c r="A11" s="7">
        <v>8</v>
      </c>
      <c r="B11" s="10">
        <v>42184000</v>
      </c>
      <c r="C11" s="10">
        <v>2473800</v>
      </c>
      <c r="D11" s="10">
        <v>24564000</v>
      </c>
      <c r="E11" s="10">
        <v>6796200</v>
      </c>
      <c r="F11" s="10">
        <v>7705600</v>
      </c>
      <c r="G11" s="10">
        <v>3039420</v>
      </c>
      <c r="H11" s="10">
        <v>86763020</v>
      </c>
    </row>
    <row r="12" spans="1:8" x14ac:dyDescent="0.2">
      <c r="A12" s="7" t="s">
        <v>27</v>
      </c>
      <c r="B12" s="10"/>
      <c r="C12" s="10"/>
      <c r="D12" s="10"/>
      <c r="E12" s="10"/>
      <c r="F12" s="10"/>
      <c r="G12" s="10"/>
      <c r="H12" s="10"/>
    </row>
    <row r="18" spans="1:2" x14ac:dyDescent="0.2">
      <c r="A18" s="6" t="s">
        <v>11</v>
      </c>
      <c r="B18" t="s" vm="3">
        <v>56</v>
      </c>
    </row>
    <row r="20" spans="1:2" x14ac:dyDescent="0.2">
      <c r="A20" s="6" t="s">
        <v>26</v>
      </c>
      <c r="B20" t="s">
        <v>54</v>
      </c>
    </row>
    <row r="21" spans="1:2" x14ac:dyDescent="0.2">
      <c r="A21" s="7" t="s">
        <v>6</v>
      </c>
      <c r="B21" s="9">
        <v>1</v>
      </c>
    </row>
    <row r="22" spans="1:2" x14ac:dyDescent="0.2">
      <c r="A22" s="7" t="s">
        <v>13</v>
      </c>
      <c r="B22" s="9">
        <v>2</v>
      </c>
    </row>
    <row r="23" spans="1:2" x14ac:dyDescent="0.2">
      <c r="A23" s="7" t="s">
        <v>77</v>
      </c>
      <c r="B23" s="9">
        <v>3</v>
      </c>
    </row>
    <row r="24" spans="1:2" x14ac:dyDescent="0.2">
      <c r="A24" s="7" t="s">
        <v>12</v>
      </c>
      <c r="B24" s="9">
        <v>4</v>
      </c>
    </row>
    <row r="25" spans="1:2" x14ac:dyDescent="0.2">
      <c r="A25" s="7" t="s">
        <v>15</v>
      </c>
      <c r="B25" s="9">
        <v>5</v>
      </c>
    </row>
    <row r="26" spans="1:2" x14ac:dyDescent="0.2">
      <c r="A26" s="7" t="s">
        <v>0</v>
      </c>
      <c r="B26" s="9">
        <v>6</v>
      </c>
    </row>
    <row r="27" spans="1:2" x14ac:dyDescent="0.2">
      <c r="A27" s="7" t="s">
        <v>16</v>
      </c>
      <c r="B27" s="9">
        <v>7</v>
      </c>
    </row>
    <row r="28" spans="1:2" x14ac:dyDescent="0.2">
      <c r="A28" s="7" t="s">
        <v>78</v>
      </c>
      <c r="B28" s="9">
        <v>8</v>
      </c>
    </row>
    <row r="29" spans="1:2" x14ac:dyDescent="0.2">
      <c r="A29" s="7" t="s">
        <v>14</v>
      </c>
      <c r="B29" s="9">
        <v>9</v>
      </c>
    </row>
    <row r="30" spans="1:2" x14ac:dyDescent="0.2">
      <c r="A30" s="7" t="s">
        <v>27</v>
      </c>
      <c r="B30" s="9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Q599"/>
  <sheetViews>
    <sheetView workbookViewId="0">
      <selection activeCell="E12" sqref="E12"/>
    </sheetView>
  </sheetViews>
  <sheetFormatPr defaultRowHeight="12.75" x14ac:dyDescent="0.2"/>
  <cols>
    <col min="1" max="1" width="3.7109375" style="1" customWidth="1"/>
    <col min="2" max="2" width="11.42578125" style="1" bestFit="1" customWidth="1"/>
    <col min="3" max="3" width="11.140625" style="1" customWidth="1"/>
    <col min="4" max="4" width="11" style="1" customWidth="1"/>
    <col min="5" max="7" width="12.140625" style="1" customWidth="1"/>
    <col min="8" max="9" width="9.140625" style="1"/>
    <col min="10" max="10" width="11.140625" style="1" customWidth="1"/>
    <col min="11" max="12" width="10.42578125" style="1" customWidth="1"/>
    <col min="13" max="13" width="11" style="1" customWidth="1"/>
    <col min="14" max="15" width="10.42578125" style="1" customWidth="1"/>
    <col min="16" max="16" width="12.140625" style="1" customWidth="1"/>
    <col min="17" max="16384" width="9.140625" style="1"/>
  </cols>
  <sheetData>
    <row r="2" spans="2:17" x14ac:dyDescent="0.2">
      <c r="B2" s="17" t="s">
        <v>23</v>
      </c>
      <c r="C2" s="18" t="s">
        <v>10</v>
      </c>
      <c r="D2" s="18" t="s">
        <v>18</v>
      </c>
      <c r="E2" s="18" t="s">
        <v>11</v>
      </c>
      <c r="F2" s="18" t="s">
        <v>17</v>
      </c>
      <c r="G2" s="20" t="s">
        <v>55</v>
      </c>
      <c r="I2" s="18" t="s">
        <v>53</v>
      </c>
      <c r="J2" s="18" t="s">
        <v>10</v>
      </c>
      <c r="K2" s="3"/>
      <c r="L2" s="18" t="s">
        <v>53</v>
      </c>
      <c r="M2" s="18" t="s">
        <v>18</v>
      </c>
      <c r="N2" s="3"/>
      <c r="O2" s="18" t="s">
        <v>53</v>
      </c>
      <c r="P2" s="18" t="s">
        <v>11</v>
      </c>
      <c r="Q2" s="1" t="s">
        <v>57</v>
      </c>
    </row>
    <row r="3" spans="2:17" x14ac:dyDescent="0.2">
      <c r="B3" s="2">
        <v>43531</v>
      </c>
      <c r="C3" s="1">
        <v>1</v>
      </c>
      <c r="D3" s="1">
        <v>1</v>
      </c>
      <c r="E3" s="1">
        <v>1</v>
      </c>
      <c r="F3" s="1">
        <v>112000</v>
      </c>
      <c r="G3" s="19">
        <f>MONTH(Tržby[[#This Row],[Datum]])</f>
        <v>3</v>
      </c>
      <c r="I3" s="1">
        <v>1</v>
      </c>
      <c r="J3" s="1" t="s">
        <v>12</v>
      </c>
      <c r="L3" s="1">
        <v>1</v>
      </c>
      <c r="M3" s="1" t="s">
        <v>19</v>
      </c>
      <c r="O3" s="1">
        <v>1</v>
      </c>
      <c r="P3" s="1" t="s">
        <v>9</v>
      </c>
    </row>
    <row r="4" spans="2:17" x14ac:dyDescent="0.2">
      <c r="B4" s="2">
        <v>43531</v>
      </c>
      <c r="C4" s="1">
        <v>2</v>
      </c>
      <c r="D4" s="1">
        <v>2</v>
      </c>
      <c r="E4" s="1">
        <v>2</v>
      </c>
      <c r="F4" s="1">
        <v>57000</v>
      </c>
      <c r="G4" s="19">
        <f>MONTH(Tržby[[#This Row],[Datum]])</f>
        <v>3</v>
      </c>
      <c r="I4" s="1">
        <v>2</v>
      </c>
      <c r="J4" s="1" t="s">
        <v>0</v>
      </c>
      <c r="L4" s="1">
        <v>2</v>
      </c>
      <c r="M4" s="1" t="s">
        <v>21</v>
      </c>
      <c r="O4" s="1">
        <v>2</v>
      </c>
      <c r="P4" s="1" t="s">
        <v>1</v>
      </c>
    </row>
    <row r="5" spans="2:17" x14ac:dyDescent="0.2">
      <c r="B5" s="2">
        <v>43531</v>
      </c>
      <c r="C5" s="1">
        <v>3</v>
      </c>
      <c r="D5" s="1">
        <v>3</v>
      </c>
      <c r="E5" s="1">
        <v>3</v>
      </c>
      <c r="F5" s="1">
        <v>384000</v>
      </c>
      <c r="G5" s="19">
        <f>MONTH(Tržby[[#This Row],[Datum]])</f>
        <v>3</v>
      </c>
      <c r="I5" s="1">
        <v>3</v>
      </c>
      <c r="J5" s="1" t="s">
        <v>8</v>
      </c>
      <c r="L5" s="1">
        <v>3</v>
      </c>
      <c r="M5" s="1" t="s">
        <v>20</v>
      </c>
      <c r="O5" s="1">
        <v>3</v>
      </c>
      <c r="P5" s="1" t="s">
        <v>2</v>
      </c>
    </row>
    <row r="6" spans="2:17" x14ac:dyDescent="0.2">
      <c r="B6" s="2">
        <v>43531</v>
      </c>
      <c r="C6" s="1">
        <v>4</v>
      </c>
      <c r="D6" s="1">
        <v>3</v>
      </c>
      <c r="E6" s="1">
        <v>4</v>
      </c>
      <c r="F6" s="1">
        <v>93390</v>
      </c>
      <c r="G6" s="19">
        <f>MONTH(Tržby[[#This Row],[Datum]])</f>
        <v>3</v>
      </c>
      <c r="I6" s="1">
        <v>4</v>
      </c>
      <c r="J6" s="1" t="s">
        <v>7</v>
      </c>
      <c r="M6"/>
      <c r="N6"/>
      <c r="O6" s="1">
        <v>4</v>
      </c>
      <c r="P6" s="1" t="s">
        <v>3</v>
      </c>
    </row>
    <row r="7" spans="2:17" x14ac:dyDescent="0.2">
      <c r="B7" s="2">
        <v>43531</v>
      </c>
      <c r="C7" s="1">
        <v>1</v>
      </c>
      <c r="D7" s="1">
        <v>1</v>
      </c>
      <c r="E7" s="1">
        <v>5</v>
      </c>
      <c r="F7" s="1">
        <v>376000</v>
      </c>
      <c r="G7" s="19">
        <f>MONTH(Tržby[[#This Row],[Datum]])</f>
        <v>3</v>
      </c>
      <c r="I7" s="1">
        <v>5</v>
      </c>
      <c r="J7" s="1" t="s">
        <v>13</v>
      </c>
      <c r="M7"/>
      <c r="N7"/>
      <c r="O7" s="1">
        <v>5</v>
      </c>
      <c r="P7" s="1" t="s">
        <v>5</v>
      </c>
    </row>
    <row r="8" spans="2:17" x14ac:dyDescent="0.2">
      <c r="B8" s="2">
        <v>43531</v>
      </c>
      <c r="C8" s="1">
        <v>5</v>
      </c>
      <c r="D8" s="1">
        <v>1</v>
      </c>
      <c r="E8" s="1">
        <v>6</v>
      </c>
      <c r="F8" s="1">
        <v>364000</v>
      </c>
      <c r="G8" s="19">
        <f>MONTH(Tržby[[#This Row],[Datum]])</f>
        <v>3</v>
      </c>
      <c r="I8" s="1">
        <v>6</v>
      </c>
      <c r="J8" s="1" t="s">
        <v>6</v>
      </c>
      <c r="M8"/>
      <c r="N8"/>
      <c r="O8" s="1">
        <v>6</v>
      </c>
      <c r="P8" s="1" t="s">
        <v>4</v>
      </c>
    </row>
    <row r="9" spans="2:17" x14ac:dyDescent="0.2">
      <c r="B9" s="2">
        <v>43531</v>
      </c>
      <c r="C9" s="1">
        <v>6</v>
      </c>
      <c r="D9" s="1">
        <v>2</v>
      </c>
      <c r="E9" s="1">
        <v>1</v>
      </c>
      <c r="F9" s="1">
        <v>67200</v>
      </c>
      <c r="G9" s="19">
        <f>MONTH(Tržby[[#This Row],[Datum]])</f>
        <v>3</v>
      </c>
      <c r="I9" s="1">
        <v>7</v>
      </c>
      <c r="J9" s="1" t="s">
        <v>14</v>
      </c>
      <c r="M9"/>
      <c r="N9"/>
      <c r="P9"/>
    </row>
    <row r="10" spans="2:17" x14ac:dyDescent="0.2">
      <c r="B10" s="2">
        <v>43532</v>
      </c>
      <c r="C10" s="1">
        <v>7</v>
      </c>
      <c r="D10" s="1">
        <v>2</v>
      </c>
      <c r="E10" s="1">
        <v>2</v>
      </c>
      <c r="F10" s="1">
        <v>125400</v>
      </c>
      <c r="G10" s="19">
        <f>MONTH(Tržby[[#This Row],[Datum]])</f>
        <v>3</v>
      </c>
      <c r="I10" s="1">
        <v>8</v>
      </c>
      <c r="J10" s="1" t="s">
        <v>15</v>
      </c>
      <c r="M10"/>
      <c r="N10"/>
      <c r="P10"/>
    </row>
    <row r="11" spans="2:17" x14ac:dyDescent="0.2">
      <c r="B11" s="2">
        <v>43532</v>
      </c>
      <c r="C11" s="1">
        <v>8</v>
      </c>
      <c r="D11" s="1">
        <v>3</v>
      </c>
      <c r="E11" s="1">
        <v>6</v>
      </c>
      <c r="F11" s="1">
        <v>456000</v>
      </c>
      <c r="G11" s="19">
        <f>MONTH(Tržby[[#This Row],[Datum]])</f>
        <v>3</v>
      </c>
      <c r="I11" s="1">
        <v>9</v>
      </c>
      <c r="J11" s="1" t="s">
        <v>16</v>
      </c>
      <c r="M11"/>
      <c r="N11"/>
      <c r="P11"/>
    </row>
    <row r="12" spans="2:17" x14ac:dyDescent="0.2">
      <c r="B12" s="2">
        <v>43532</v>
      </c>
      <c r="C12" s="1">
        <v>9</v>
      </c>
      <c r="D12" s="1">
        <v>1</v>
      </c>
      <c r="E12" s="1">
        <v>1</v>
      </c>
      <c r="F12" s="1">
        <v>44800</v>
      </c>
      <c r="G12" s="19">
        <f>MONTH(Tržby[[#This Row],[Datum]])</f>
        <v>3</v>
      </c>
      <c r="J12"/>
      <c r="K12"/>
      <c r="M12"/>
      <c r="N12"/>
      <c r="P12"/>
    </row>
    <row r="13" spans="2:17" x14ac:dyDescent="0.2">
      <c r="B13" s="2">
        <v>43532</v>
      </c>
      <c r="C13" s="1">
        <v>4</v>
      </c>
      <c r="D13" s="1">
        <v>3</v>
      </c>
      <c r="E13" s="1">
        <v>3</v>
      </c>
      <c r="F13" s="1">
        <v>240000</v>
      </c>
      <c r="G13" s="19">
        <f>MONTH(Tržby[[#This Row],[Datum]])</f>
        <v>3</v>
      </c>
      <c r="J13"/>
      <c r="K13"/>
      <c r="M13"/>
      <c r="N13"/>
      <c r="P13"/>
    </row>
    <row r="14" spans="2:17" x14ac:dyDescent="0.2">
      <c r="B14" s="2">
        <v>43532</v>
      </c>
      <c r="C14" s="1">
        <v>1</v>
      </c>
      <c r="D14" s="1">
        <v>1</v>
      </c>
      <c r="E14" s="1">
        <v>3</v>
      </c>
      <c r="F14" s="1">
        <v>96000</v>
      </c>
      <c r="G14" s="19">
        <f>MONTH(Tržby[[#This Row],[Datum]])</f>
        <v>3</v>
      </c>
      <c r="J14"/>
      <c r="K14"/>
      <c r="M14"/>
      <c r="N14"/>
      <c r="P14"/>
    </row>
    <row r="15" spans="2:17" x14ac:dyDescent="0.2">
      <c r="B15" s="2">
        <v>43532</v>
      </c>
      <c r="C15" s="1">
        <v>5</v>
      </c>
      <c r="D15" s="1">
        <v>1</v>
      </c>
      <c r="E15" s="1">
        <v>4</v>
      </c>
      <c r="F15" s="1">
        <v>42450</v>
      </c>
      <c r="G15" s="19">
        <f>MONTH(Tržby[[#This Row],[Datum]])</f>
        <v>3</v>
      </c>
      <c r="J15"/>
      <c r="K15"/>
      <c r="M15"/>
      <c r="N15"/>
      <c r="P15"/>
    </row>
    <row r="16" spans="2:17" x14ac:dyDescent="0.2">
      <c r="B16" s="2">
        <v>43533</v>
      </c>
      <c r="C16" s="1">
        <v>6</v>
      </c>
      <c r="D16" s="1">
        <v>2</v>
      </c>
      <c r="E16" s="1">
        <v>5</v>
      </c>
      <c r="F16" s="1">
        <v>18800</v>
      </c>
      <c r="G16" s="19">
        <f>MONTH(Tržby[[#This Row],[Datum]])</f>
        <v>3</v>
      </c>
      <c r="J16"/>
      <c r="K16"/>
      <c r="M16"/>
      <c r="N16"/>
      <c r="P16"/>
    </row>
    <row r="17" spans="2:16" x14ac:dyDescent="0.2">
      <c r="B17" s="2">
        <v>43533</v>
      </c>
      <c r="C17" s="1">
        <v>8</v>
      </c>
      <c r="D17" s="1">
        <v>3</v>
      </c>
      <c r="E17" s="1">
        <v>6</v>
      </c>
      <c r="F17" s="1">
        <v>516000</v>
      </c>
      <c r="G17" s="19">
        <f>MONTH(Tržby[[#This Row],[Datum]])</f>
        <v>3</v>
      </c>
      <c r="J17"/>
      <c r="K17"/>
      <c r="M17"/>
      <c r="N17"/>
      <c r="P17"/>
    </row>
    <row r="18" spans="2:16" x14ac:dyDescent="0.2">
      <c r="B18" s="2">
        <v>43533</v>
      </c>
      <c r="C18" s="1">
        <v>9</v>
      </c>
      <c r="D18" s="1">
        <v>1</v>
      </c>
      <c r="E18" s="1">
        <v>5</v>
      </c>
      <c r="F18" s="1">
        <v>28200</v>
      </c>
      <c r="G18" s="19">
        <f>MONTH(Tržby[[#This Row],[Datum]])</f>
        <v>3</v>
      </c>
      <c r="J18"/>
      <c r="K18"/>
      <c r="M18"/>
      <c r="N18"/>
      <c r="P18"/>
    </row>
    <row r="19" spans="2:16" x14ac:dyDescent="0.2">
      <c r="B19" s="2">
        <v>43533</v>
      </c>
      <c r="C19" s="1">
        <v>4</v>
      </c>
      <c r="D19" s="1">
        <v>3</v>
      </c>
      <c r="E19" s="1">
        <v>6</v>
      </c>
      <c r="F19" s="1">
        <v>408000</v>
      </c>
      <c r="G19" s="19">
        <f>MONTH(Tržby[[#This Row],[Datum]])</f>
        <v>3</v>
      </c>
      <c r="J19"/>
      <c r="K19"/>
      <c r="M19"/>
      <c r="N19"/>
      <c r="P19"/>
    </row>
    <row r="20" spans="2:16" x14ac:dyDescent="0.2">
      <c r="B20" s="2">
        <v>43533</v>
      </c>
      <c r="C20" s="1">
        <v>1</v>
      </c>
      <c r="D20" s="1">
        <v>1</v>
      </c>
      <c r="E20" s="1">
        <v>1</v>
      </c>
      <c r="F20" s="1">
        <v>112000</v>
      </c>
      <c r="G20" s="19">
        <f>MONTH(Tržby[[#This Row],[Datum]])</f>
        <v>3</v>
      </c>
      <c r="J20"/>
      <c r="K20"/>
      <c r="M20"/>
      <c r="N20"/>
      <c r="P20"/>
    </row>
    <row r="21" spans="2:16" x14ac:dyDescent="0.2">
      <c r="B21" s="2">
        <v>43534</v>
      </c>
      <c r="C21" s="1">
        <v>5</v>
      </c>
      <c r="D21" s="1">
        <v>1</v>
      </c>
      <c r="E21" s="1">
        <v>2</v>
      </c>
      <c r="F21" s="1">
        <v>91200</v>
      </c>
      <c r="G21" s="19">
        <f>MONTH(Tržby[[#This Row],[Datum]])</f>
        <v>3</v>
      </c>
      <c r="J21"/>
      <c r="K21"/>
      <c r="M21"/>
      <c r="N21"/>
      <c r="P21"/>
    </row>
    <row r="22" spans="2:16" x14ac:dyDescent="0.2">
      <c r="B22" s="2">
        <v>43534</v>
      </c>
      <c r="C22" s="1">
        <v>6</v>
      </c>
      <c r="D22" s="1">
        <v>2</v>
      </c>
      <c r="E22" s="1">
        <v>3</v>
      </c>
      <c r="F22" s="1">
        <v>96000</v>
      </c>
      <c r="G22" s="19">
        <f>MONTH(Tržby[[#This Row],[Datum]])</f>
        <v>3</v>
      </c>
      <c r="J22"/>
      <c r="K22"/>
      <c r="M22"/>
      <c r="N22"/>
      <c r="P22"/>
    </row>
    <row r="23" spans="2:16" x14ac:dyDescent="0.2">
      <c r="B23" s="2">
        <v>43534</v>
      </c>
      <c r="C23" s="1">
        <v>8</v>
      </c>
      <c r="D23" s="1">
        <v>3</v>
      </c>
      <c r="E23" s="1">
        <v>6</v>
      </c>
      <c r="F23" s="1">
        <v>456000</v>
      </c>
      <c r="G23" s="19">
        <f>MONTH(Tržby[[#This Row],[Datum]])</f>
        <v>3</v>
      </c>
      <c r="J23"/>
      <c r="K23"/>
      <c r="M23"/>
      <c r="N23"/>
      <c r="P23"/>
    </row>
    <row r="24" spans="2:16" x14ac:dyDescent="0.2">
      <c r="B24" s="2">
        <v>43535</v>
      </c>
      <c r="C24" s="1">
        <v>9</v>
      </c>
      <c r="D24" s="1">
        <v>1</v>
      </c>
      <c r="E24" s="1">
        <v>1</v>
      </c>
      <c r="F24" s="1">
        <v>56000</v>
      </c>
      <c r="G24" s="19">
        <f>MONTH(Tržby[[#This Row],[Datum]])</f>
        <v>3</v>
      </c>
      <c r="J24"/>
      <c r="K24"/>
      <c r="M24"/>
      <c r="N24"/>
      <c r="P24"/>
    </row>
    <row r="25" spans="2:16" x14ac:dyDescent="0.2">
      <c r="B25" s="2">
        <v>43535</v>
      </c>
      <c r="C25" s="1">
        <v>6</v>
      </c>
      <c r="D25" s="1">
        <v>2</v>
      </c>
      <c r="E25" s="1">
        <v>2</v>
      </c>
      <c r="F25" s="1">
        <v>11400</v>
      </c>
      <c r="G25" s="19">
        <f>MONTH(Tržby[[#This Row],[Datum]])</f>
        <v>3</v>
      </c>
      <c r="J25"/>
      <c r="K25"/>
      <c r="M25"/>
      <c r="N25"/>
      <c r="P25"/>
    </row>
    <row r="26" spans="2:16" x14ac:dyDescent="0.2">
      <c r="B26" s="2">
        <v>43535</v>
      </c>
      <c r="C26" s="1">
        <v>7</v>
      </c>
      <c r="D26" s="1">
        <v>2</v>
      </c>
      <c r="E26" s="1">
        <v>3</v>
      </c>
      <c r="F26" s="1">
        <v>192000</v>
      </c>
      <c r="G26" s="19">
        <f>MONTH(Tržby[[#This Row],[Datum]])</f>
        <v>3</v>
      </c>
      <c r="J26"/>
      <c r="K26"/>
      <c r="M26"/>
      <c r="N26"/>
      <c r="P26"/>
    </row>
    <row r="27" spans="2:16" x14ac:dyDescent="0.2">
      <c r="B27" s="2">
        <v>43535</v>
      </c>
      <c r="C27" s="1">
        <v>4</v>
      </c>
      <c r="D27" s="1">
        <v>3</v>
      </c>
      <c r="E27" s="1">
        <v>3</v>
      </c>
      <c r="F27" s="1">
        <v>96000</v>
      </c>
      <c r="G27" s="19">
        <f>MONTH(Tržby[[#This Row],[Datum]])</f>
        <v>3</v>
      </c>
      <c r="J27"/>
      <c r="K27"/>
      <c r="M27"/>
      <c r="N27"/>
      <c r="P27"/>
    </row>
    <row r="28" spans="2:16" x14ac:dyDescent="0.2">
      <c r="B28" s="2">
        <v>43535</v>
      </c>
      <c r="C28" s="1">
        <v>1</v>
      </c>
      <c r="D28" s="1">
        <v>1</v>
      </c>
      <c r="E28" s="1">
        <v>4</v>
      </c>
      <c r="F28" s="1">
        <v>25470</v>
      </c>
      <c r="G28" s="19">
        <f>MONTH(Tržby[[#This Row],[Datum]])</f>
        <v>3</v>
      </c>
      <c r="J28"/>
      <c r="K28"/>
      <c r="M28"/>
      <c r="N28"/>
      <c r="P28"/>
    </row>
    <row r="29" spans="2:16" x14ac:dyDescent="0.2">
      <c r="B29" s="2">
        <v>43538</v>
      </c>
      <c r="C29" s="1">
        <v>1</v>
      </c>
      <c r="D29" s="1">
        <v>1</v>
      </c>
      <c r="E29" s="1">
        <v>5</v>
      </c>
      <c r="F29" s="1">
        <v>18800</v>
      </c>
      <c r="G29" s="19">
        <f>MONTH(Tržby[[#This Row],[Datum]])</f>
        <v>3</v>
      </c>
      <c r="J29"/>
      <c r="K29"/>
      <c r="M29"/>
      <c r="N29"/>
      <c r="P29"/>
    </row>
    <row r="30" spans="2:16" x14ac:dyDescent="0.2">
      <c r="B30" s="2">
        <v>43538</v>
      </c>
      <c r="C30" s="1">
        <v>5</v>
      </c>
      <c r="D30" s="1">
        <v>1</v>
      </c>
      <c r="E30" s="1">
        <v>6</v>
      </c>
      <c r="F30" s="1">
        <v>304000</v>
      </c>
      <c r="G30" s="19">
        <f>MONTH(Tržby[[#This Row],[Datum]])</f>
        <v>3</v>
      </c>
      <c r="J30"/>
      <c r="K30"/>
      <c r="M30"/>
      <c r="N30"/>
      <c r="P30"/>
    </row>
    <row r="31" spans="2:16" x14ac:dyDescent="0.2">
      <c r="B31" s="2">
        <v>43538</v>
      </c>
      <c r="C31" s="1">
        <v>6</v>
      </c>
      <c r="D31" s="1">
        <v>2</v>
      </c>
      <c r="E31" s="1">
        <v>6</v>
      </c>
      <c r="F31" s="1">
        <v>152000</v>
      </c>
      <c r="G31" s="19">
        <f>MONTH(Tržby[[#This Row],[Datum]])</f>
        <v>3</v>
      </c>
      <c r="J31"/>
      <c r="K31"/>
      <c r="M31"/>
      <c r="N31"/>
      <c r="P31"/>
    </row>
    <row r="32" spans="2:16" x14ac:dyDescent="0.2">
      <c r="B32" s="2">
        <v>43539</v>
      </c>
      <c r="C32" s="1">
        <v>6</v>
      </c>
      <c r="D32" s="1">
        <v>2</v>
      </c>
      <c r="E32" s="1">
        <v>1</v>
      </c>
      <c r="F32" s="1">
        <v>22400</v>
      </c>
      <c r="G32" s="19">
        <f>MONTH(Tržby[[#This Row],[Datum]])</f>
        <v>3</v>
      </c>
      <c r="J32"/>
      <c r="K32"/>
      <c r="M32"/>
      <c r="N32"/>
      <c r="P32"/>
    </row>
    <row r="33" spans="2:16" x14ac:dyDescent="0.2">
      <c r="B33" s="2">
        <v>43540</v>
      </c>
      <c r="C33" s="1">
        <v>8</v>
      </c>
      <c r="D33" s="1">
        <v>3</v>
      </c>
      <c r="E33" s="1">
        <v>2</v>
      </c>
      <c r="F33" s="1">
        <v>34200</v>
      </c>
      <c r="G33" s="19">
        <f>MONTH(Tržby[[#This Row],[Datum]])</f>
        <v>3</v>
      </c>
      <c r="J33"/>
      <c r="K33"/>
      <c r="M33"/>
      <c r="N33"/>
      <c r="P33"/>
    </row>
    <row r="34" spans="2:16" x14ac:dyDescent="0.2">
      <c r="B34" s="2">
        <v>43541</v>
      </c>
      <c r="C34" s="1">
        <v>9</v>
      </c>
      <c r="D34" s="1">
        <v>1</v>
      </c>
      <c r="E34" s="1">
        <v>3</v>
      </c>
      <c r="F34" s="1">
        <v>712000</v>
      </c>
      <c r="G34" s="19">
        <f>MONTH(Tržby[[#This Row],[Datum]])</f>
        <v>3</v>
      </c>
      <c r="J34"/>
      <c r="K34"/>
      <c r="M34"/>
      <c r="N34"/>
      <c r="P34"/>
    </row>
    <row r="35" spans="2:16" x14ac:dyDescent="0.2">
      <c r="B35" s="2">
        <v>43541</v>
      </c>
      <c r="C35" s="1">
        <v>4</v>
      </c>
      <c r="D35" s="1">
        <v>3</v>
      </c>
      <c r="E35" s="1">
        <v>3</v>
      </c>
      <c r="F35" s="1">
        <v>144000</v>
      </c>
      <c r="G35" s="19">
        <f>MONTH(Tržby[[#This Row],[Datum]])</f>
        <v>3</v>
      </c>
      <c r="J35"/>
      <c r="K35"/>
      <c r="M35"/>
      <c r="N35"/>
      <c r="P35"/>
    </row>
    <row r="36" spans="2:16" x14ac:dyDescent="0.2">
      <c r="B36" s="2">
        <v>43541</v>
      </c>
      <c r="C36" s="1">
        <v>1</v>
      </c>
      <c r="D36" s="1">
        <v>1</v>
      </c>
      <c r="E36" s="1">
        <v>4</v>
      </c>
      <c r="F36" s="1">
        <v>16980</v>
      </c>
      <c r="G36" s="19">
        <f>MONTH(Tržby[[#This Row],[Datum]])</f>
        <v>3</v>
      </c>
      <c r="J36"/>
      <c r="K36"/>
      <c r="M36"/>
      <c r="N36"/>
      <c r="P36"/>
    </row>
    <row r="37" spans="2:16" x14ac:dyDescent="0.2">
      <c r="B37" s="2">
        <v>43541</v>
      </c>
      <c r="C37" s="1">
        <v>5</v>
      </c>
      <c r="D37" s="1">
        <v>1</v>
      </c>
      <c r="E37" s="1">
        <v>5</v>
      </c>
      <c r="F37" s="1">
        <v>37600</v>
      </c>
      <c r="G37" s="19">
        <f>MONTH(Tržby[[#This Row],[Datum]])</f>
        <v>3</v>
      </c>
      <c r="J37"/>
      <c r="K37"/>
      <c r="M37"/>
      <c r="N37"/>
      <c r="P37"/>
    </row>
    <row r="38" spans="2:16" x14ac:dyDescent="0.2">
      <c r="B38" s="2">
        <v>43541</v>
      </c>
      <c r="C38" s="1">
        <v>6</v>
      </c>
      <c r="D38" s="1">
        <v>2</v>
      </c>
      <c r="E38" s="1">
        <v>6</v>
      </c>
      <c r="F38" s="1">
        <v>408000</v>
      </c>
      <c r="G38" s="19">
        <f>MONTH(Tržby[[#This Row],[Datum]])</f>
        <v>3</v>
      </c>
      <c r="J38"/>
      <c r="K38"/>
      <c r="M38"/>
      <c r="N38"/>
      <c r="P38"/>
    </row>
    <row r="39" spans="2:16" x14ac:dyDescent="0.2">
      <c r="B39" s="2">
        <v>43541</v>
      </c>
      <c r="C39" s="1">
        <v>9</v>
      </c>
      <c r="D39" s="1">
        <v>1</v>
      </c>
      <c r="E39" s="1">
        <v>5</v>
      </c>
      <c r="F39" s="1">
        <v>37600</v>
      </c>
      <c r="G39" s="19">
        <f>MONTH(Tržby[[#This Row],[Datum]])</f>
        <v>3</v>
      </c>
      <c r="J39"/>
      <c r="K39"/>
      <c r="M39"/>
      <c r="N39"/>
      <c r="P39"/>
    </row>
    <row r="40" spans="2:16" x14ac:dyDescent="0.2">
      <c r="B40" s="2">
        <v>43542</v>
      </c>
      <c r="C40" s="1">
        <v>4</v>
      </c>
      <c r="D40" s="1">
        <v>3</v>
      </c>
      <c r="E40" s="1">
        <v>5</v>
      </c>
      <c r="F40" s="1">
        <v>75200</v>
      </c>
      <c r="G40" s="19">
        <f>MONTH(Tržby[[#This Row],[Datum]])</f>
        <v>3</v>
      </c>
      <c r="J40"/>
      <c r="K40"/>
      <c r="M40"/>
      <c r="N40"/>
      <c r="P40"/>
    </row>
    <row r="41" spans="2:16" x14ac:dyDescent="0.2">
      <c r="B41" s="2">
        <v>43542</v>
      </c>
      <c r="C41" s="1">
        <v>1</v>
      </c>
      <c r="D41" s="1">
        <v>1</v>
      </c>
      <c r="E41" s="1">
        <v>6</v>
      </c>
      <c r="F41" s="1">
        <v>472000</v>
      </c>
      <c r="G41" s="19">
        <f>MONTH(Tržby[[#This Row],[Datum]])</f>
        <v>3</v>
      </c>
      <c r="J41"/>
      <c r="K41"/>
      <c r="M41"/>
      <c r="N41"/>
      <c r="P41"/>
    </row>
    <row r="42" spans="2:16" x14ac:dyDescent="0.2">
      <c r="B42" s="2">
        <v>43542</v>
      </c>
      <c r="C42" s="1">
        <v>5</v>
      </c>
      <c r="D42" s="1">
        <v>1</v>
      </c>
      <c r="E42" s="1">
        <v>1</v>
      </c>
      <c r="F42" s="1">
        <v>336000</v>
      </c>
      <c r="G42" s="19">
        <f>MONTH(Tržby[[#This Row],[Datum]])</f>
        <v>3</v>
      </c>
      <c r="J42"/>
      <c r="K42"/>
      <c r="M42"/>
      <c r="N42"/>
      <c r="P42"/>
    </row>
    <row r="43" spans="2:16" x14ac:dyDescent="0.2">
      <c r="B43" s="2">
        <v>43542</v>
      </c>
      <c r="C43" s="1">
        <v>6</v>
      </c>
      <c r="D43" s="1">
        <v>2</v>
      </c>
      <c r="E43" s="1">
        <v>2</v>
      </c>
      <c r="F43" s="1">
        <v>342000</v>
      </c>
      <c r="G43" s="19">
        <f>MONTH(Tržby[[#This Row],[Datum]])</f>
        <v>3</v>
      </c>
      <c r="J43"/>
      <c r="K43"/>
      <c r="M43"/>
      <c r="N43"/>
      <c r="P43"/>
    </row>
    <row r="44" spans="2:16" x14ac:dyDescent="0.2">
      <c r="B44" s="2">
        <v>43545</v>
      </c>
      <c r="C44" s="1">
        <v>8</v>
      </c>
      <c r="D44" s="1">
        <v>3</v>
      </c>
      <c r="E44" s="1">
        <v>3</v>
      </c>
      <c r="F44" s="1">
        <v>240000</v>
      </c>
      <c r="G44" s="19">
        <f>MONTH(Tržby[[#This Row],[Datum]])</f>
        <v>3</v>
      </c>
      <c r="J44"/>
      <c r="K44"/>
      <c r="M44"/>
      <c r="N44"/>
      <c r="P44"/>
    </row>
    <row r="45" spans="2:16" x14ac:dyDescent="0.2">
      <c r="B45" s="2">
        <v>43545</v>
      </c>
      <c r="C45" s="1">
        <v>4</v>
      </c>
      <c r="D45" s="1">
        <v>3</v>
      </c>
      <c r="E45" s="1">
        <v>3</v>
      </c>
      <c r="F45" s="1">
        <v>96000</v>
      </c>
      <c r="G45" s="19">
        <f>MONTH(Tržby[[#This Row],[Datum]])</f>
        <v>3</v>
      </c>
      <c r="J45"/>
      <c r="K45"/>
      <c r="M45"/>
      <c r="N45"/>
      <c r="P45"/>
    </row>
    <row r="46" spans="2:16" x14ac:dyDescent="0.2">
      <c r="B46" s="2">
        <v>43545</v>
      </c>
      <c r="C46" s="1">
        <v>2</v>
      </c>
      <c r="D46" s="1">
        <v>2</v>
      </c>
      <c r="E46" s="1">
        <v>4</v>
      </c>
      <c r="F46" s="1">
        <v>16980</v>
      </c>
      <c r="G46" s="19">
        <f>MONTH(Tržby[[#This Row],[Datum]])</f>
        <v>3</v>
      </c>
      <c r="J46"/>
      <c r="K46"/>
      <c r="M46"/>
      <c r="N46"/>
      <c r="P46"/>
    </row>
    <row r="47" spans="2:16" x14ac:dyDescent="0.2">
      <c r="B47" s="2">
        <v>43546</v>
      </c>
      <c r="C47" s="1">
        <v>2</v>
      </c>
      <c r="D47" s="1">
        <v>2</v>
      </c>
      <c r="E47" s="1">
        <v>4</v>
      </c>
      <c r="F47" s="1">
        <v>25470</v>
      </c>
      <c r="G47" s="19">
        <f>MONTH(Tržby[[#This Row],[Datum]])</f>
        <v>3</v>
      </c>
      <c r="J47"/>
      <c r="K47"/>
      <c r="M47"/>
      <c r="N47"/>
      <c r="P47"/>
    </row>
    <row r="48" spans="2:16" x14ac:dyDescent="0.2">
      <c r="B48" s="2">
        <v>43546</v>
      </c>
      <c r="C48" s="1">
        <v>3</v>
      </c>
      <c r="D48" s="1">
        <v>3</v>
      </c>
      <c r="E48" s="1">
        <v>5</v>
      </c>
      <c r="F48" s="1">
        <v>470000</v>
      </c>
      <c r="G48" s="19">
        <f>MONTH(Tržby[[#This Row],[Datum]])</f>
        <v>3</v>
      </c>
      <c r="J48"/>
      <c r="K48"/>
      <c r="M48"/>
      <c r="N48"/>
      <c r="P48"/>
    </row>
    <row r="49" spans="2:16" x14ac:dyDescent="0.2">
      <c r="B49" s="2">
        <v>43546</v>
      </c>
      <c r="C49" s="1">
        <v>4</v>
      </c>
      <c r="D49" s="1">
        <v>3</v>
      </c>
      <c r="E49" s="1">
        <v>6</v>
      </c>
      <c r="F49" s="1">
        <v>152000</v>
      </c>
      <c r="G49" s="19">
        <f>MONTH(Tržby[[#This Row],[Datum]])</f>
        <v>3</v>
      </c>
      <c r="J49"/>
      <c r="K49"/>
      <c r="M49"/>
      <c r="N49"/>
      <c r="P49"/>
    </row>
    <row r="50" spans="2:16" x14ac:dyDescent="0.2">
      <c r="B50" s="2">
        <v>43547</v>
      </c>
      <c r="C50" s="1">
        <v>1</v>
      </c>
      <c r="D50" s="1">
        <v>1</v>
      </c>
      <c r="E50" s="1">
        <v>5</v>
      </c>
      <c r="F50" s="1">
        <v>282000</v>
      </c>
      <c r="G50" s="19">
        <f>MONTH(Tržby[[#This Row],[Datum]])</f>
        <v>3</v>
      </c>
      <c r="J50"/>
      <c r="K50"/>
      <c r="M50"/>
      <c r="N50"/>
      <c r="P50"/>
    </row>
    <row r="51" spans="2:16" x14ac:dyDescent="0.2">
      <c r="B51" s="2">
        <v>43547</v>
      </c>
      <c r="C51" s="1">
        <v>5</v>
      </c>
      <c r="D51" s="1">
        <v>1</v>
      </c>
      <c r="E51" s="1">
        <v>5</v>
      </c>
      <c r="F51" s="1">
        <v>112800</v>
      </c>
      <c r="G51" s="19">
        <f>MONTH(Tržby[[#This Row],[Datum]])</f>
        <v>3</v>
      </c>
      <c r="J51"/>
      <c r="K51"/>
      <c r="M51"/>
      <c r="N51"/>
      <c r="P51"/>
    </row>
    <row r="52" spans="2:16" x14ac:dyDescent="0.2">
      <c r="B52" s="2">
        <v>43547</v>
      </c>
      <c r="C52" s="1">
        <v>6</v>
      </c>
      <c r="D52" s="1">
        <v>2</v>
      </c>
      <c r="E52" s="1">
        <v>6</v>
      </c>
      <c r="F52" s="1">
        <v>304000</v>
      </c>
      <c r="G52" s="19">
        <f>MONTH(Tržby[[#This Row],[Datum]])</f>
        <v>3</v>
      </c>
      <c r="J52"/>
      <c r="K52"/>
      <c r="M52"/>
      <c r="N52"/>
      <c r="P52"/>
    </row>
    <row r="53" spans="2:16" x14ac:dyDescent="0.2">
      <c r="B53" s="2">
        <v>43547</v>
      </c>
      <c r="C53" s="1">
        <v>8</v>
      </c>
      <c r="D53" s="1">
        <v>3</v>
      </c>
      <c r="E53" s="1">
        <v>1</v>
      </c>
      <c r="F53" s="1">
        <v>168000</v>
      </c>
      <c r="G53" s="19">
        <f>MONTH(Tržby[[#This Row],[Datum]])</f>
        <v>3</v>
      </c>
      <c r="J53"/>
      <c r="K53"/>
      <c r="M53"/>
      <c r="N53"/>
      <c r="P53"/>
    </row>
    <row r="54" spans="2:16" x14ac:dyDescent="0.2">
      <c r="B54" s="2">
        <v>43547</v>
      </c>
      <c r="C54" s="1">
        <v>9</v>
      </c>
      <c r="D54" s="1">
        <v>1</v>
      </c>
      <c r="E54" s="1">
        <v>1</v>
      </c>
      <c r="F54" s="1">
        <v>56000</v>
      </c>
      <c r="G54" s="19">
        <f>MONTH(Tržby[[#This Row],[Datum]])</f>
        <v>3</v>
      </c>
      <c r="J54"/>
      <c r="K54"/>
      <c r="M54"/>
      <c r="N54"/>
      <c r="P54"/>
    </row>
    <row r="55" spans="2:16" x14ac:dyDescent="0.2">
      <c r="B55" s="2">
        <v>43547</v>
      </c>
      <c r="C55" s="1">
        <v>7</v>
      </c>
      <c r="D55" s="1">
        <v>2</v>
      </c>
      <c r="E55" s="1">
        <v>1</v>
      </c>
      <c r="F55" s="1">
        <v>112000</v>
      </c>
      <c r="G55" s="19">
        <f>MONTH(Tržby[[#This Row],[Datum]])</f>
        <v>3</v>
      </c>
      <c r="J55"/>
      <c r="K55"/>
      <c r="M55"/>
      <c r="N55"/>
      <c r="P55"/>
    </row>
    <row r="56" spans="2:16" x14ac:dyDescent="0.2">
      <c r="B56" s="2">
        <v>43548</v>
      </c>
      <c r="C56" s="1">
        <v>2</v>
      </c>
      <c r="D56" s="1">
        <v>2</v>
      </c>
      <c r="E56" s="1">
        <v>1</v>
      </c>
      <c r="F56" s="1">
        <v>168000</v>
      </c>
      <c r="G56" s="19">
        <f>MONTH(Tržby[[#This Row],[Datum]])</f>
        <v>3</v>
      </c>
      <c r="J56"/>
      <c r="K56"/>
      <c r="M56"/>
      <c r="N56"/>
      <c r="P56"/>
    </row>
    <row r="57" spans="2:16" x14ac:dyDescent="0.2">
      <c r="B57" s="2">
        <v>43548</v>
      </c>
      <c r="C57" s="1">
        <v>2</v>
      </c>
      <c r="D57" s="1">
        <v>2</v>
      </c>
      <c r="E57" s="1">
        <v>4</v>
      </c>
      <c r="F57" s="1">
        <v>16980</v>
      </c>
      <c r="G57" s="19">
        <f>MONTH(Tržby[[#This Row],[Datum]])</f>
        <v>3</v>
      </c>
      <c r="J57"/>
      <c r="K57"/>
      <c r="M57"/>
      <c r="N57"/>
      <c r="P57"/>
    </row>
    <row r="58" spans="2:16" x14ac:dyDescent="0.2">
      <c r="B58" s="2">
        <v>43548</v>
      </c>
      <c r="C58" s="1">
        <v>6</v>
      </c>
      <c r="D58" s="1">
        <v>2</v>
      </c>
      <c r="E58" s="1">
        <v>3</v>
      </c>
      <c r="F58" s="1">
        <v>48000</v>
      </c>
      <c r="G58" s="19">
        <f>MONTH(Tržby[[#This Row],[Datum]])</f>
        <v>3</v>
      </c>
      <c r="J58"/>
      <c r="K58"/>
      <c r="M58"/>
      <c r="N58"/>
      <c r="P58"/>
    </row>
    <row r="59" spans="2:16" x14ac:dyDescent="0.2">
      <c r="B59" s="2">
        <v>43548</v>
      </c>
      <c r="C59" s="1">
        <v>3</v>
      </c>
      <c r="D59" s="1">
        <v>3</v>
      </c>
      <c r="E59" s="1">
        <v>5</v>
      </c>
      <c r="F59" s="1">
        <v>18800</v>
      </c>
      <c r="G59" s="19">
        <f>MONTH(Tržby[[#This Row],[Datum]])</f>
        <v>3</v>
      </c>
      <c r="J59"/>
      <c r="K59"/>
      <c r="M59"/>
      <c r="N59"/>
      <c r="P59"/>
    </row>
    <row r="60" spans="2:16" x14ac:dyDescent="0.2">
      <c r="B60" s="2">
        <v>43549</v>
      </c>
      <c r="C60" s="1">
        <v>1</v>
      </c>
      <c r="D60" s="1">
        <v>1</v>
      </c>
      <c r="E60" s="1">
        <v>6</v>
      </c>
      <c r="F60" s="1">
        <v>152000</v>
      </c>
      <c r="G60" s="19">
        <f>MONTH(Tržby[[#This Row],[Datum]])</f>
        <v>3</v>
      </c>
      <c r="J60"/>
      <c r="K60"/>
      <c r="M60"/>
      <c r="N60"/>
      <c r="P60"/>
    </row>
    <row r="61" spans="2:16" x14ac:dyDescent="0.2">
      <c r="B61" s="2">
        <v>43549</v>
      </c>
      <c r="C61" s="1">
        <v>5</v>
      </c>
      <c r="D61" s="1">
        <v>1</v>
      </c>
      <c r="E61" s="1">
        <v>5</v>
      </c>
      <c r="F61" s="1">
        <v>47000</v>
      </c>
      <c r="G61" s="19">
        <f>MONTH(Tržby[[#This Row],[Datum]])</f>
        <v>3</v>
      </c>
      <c r="J61"/>
      <c r="K61"/>
      <c r="M61"/>
      <c r="N61"/>
      <c r="P61"/>
    </row>
    <row r="62" spans="2:16" x14ac:dyDescent="0.2">
      <c r="B62" s="2">
        <v>43549</v>
      </c>
      <c r="C62" s="1">
        <v>6</v>
      </c>
      <c r="D62" s="1">
        <v>2</v>
      </c>
      <c r="E62" s="1">
        <v>5</v>
      </c>
      <c r="F62" s="1">
        <v>9400</v>
      </c>
      <c r="G62" s="19">
        <f>MONTH(Tržby[[#This Row],[Datum]])</f>
        <v>3</v>
      </c>
      <c r="J62"/>
      <c r="K62"/>
      <c r="M62"/>
      <c r="N62"/>
      <c r="P62"/>
    </row>
    <row r="63" spans="2:16" x14ac:dyDescent="0.2">
      <c r="B63" s="2">
        <v>43552</v>
      </c>
      <c r="C63" s="1">
        <v>8</v>
      </c>
      <c r="D63" s="1">
        <v>3</v>
      </c>
      <c r="E63" s="1">
        <v>6</v>
      </c>
      <c r="F63" s="1">
        <v>304000</v>
      </c>
      <c r="G63" s="19">
        <f>MONTH(Tržby[[#This Row],[Datum]])</f>
        <v>3</v>
      </c>
      <c r="J63"/>
      <c r="K63"/>
      <c r="M63"/>
      <c r="N63"/>
      <c r="P63"/>
    </row>
    <row r="64" spans="2:16" x14ac:dyDescent="0.2">
      <c r="B64" s="2">
        <v>43552</v>
      </c>
      <c r="C64" s="1">
        <v>9</v>
      </c>
      <c r="D64" s="1">
        <v>1</v>
      </c>
      <c r="E64" s="1">
        <v>3</v>
      </c>
      <c r="F64" s="1">
        <v>48000</v>
      </c>
      <c r="G64" s="19">
        <f>MONTH(Tržby[[#This Row],[Datum]])</f>
        <v>3</v>
      </c>
      <c r="J64"/>
      <c r="K64"/>
      <c r="M64"/>
      <c r="N64"/>
      <c r="P64"/>
    </row>
    <row r="65" spans="2:16" x14ac:dyDescent="0.2">
      <c r="B65" s="2">
        <v>43552</v>
      </c>
      <c r="C65" s="1">
        <v>4</v>
      </c>
      <c r="D65" s="1">
        <v>3</v>
      </c>
      <c r="E65" s="1">
        <v>3</v>
      </c>
      <c r="F65" s="1">
        <v>192000</v>
      </c>
      <c r="G65" s="19">
        <f>MONTH(Tržby[[#This Row],[Datum]])</f>
        <v>3</v>
      </c>
      <c r="J65"/>
      <c r="K65"/>
      <c r="M65"/>
      <c r="N65"/>
      <c r="P65"/>
    </row>
    <row r="66" spans="2:16" x14ac:dyDescent="0.2">
      <c r="B66" s="2">
        <v>43552</v>
      </c>
      <c r="C66" s="1">
        <v>2</v>
      </c>
      <c r="D66" s="1">
        <v>2</v>
      </c>
      <c r="E66" s="1">
        <v>4</v>
      </c>
      <c r="F66" s="1">
        <v>8490</v>
      </c>
      <c r="G66" s="19">
        <f>MONTH(Tržby[[#This Row],[Datum]])</f>
        <v>3</v>
      </c>
      <c r="J66"/>
      <c r="K66"/>
      <c r="M66"/>
      <c r="N66"/>
      <c r="P66"/>
    </row>
    <row r="67" spans="2:16" x14ac:dyDescent="0.2">
      <c r="B67" s="2">
        <v>43552</v>
      </c>
      <c r="C67" s="1">
        <v>2</v>
      </c>
      <c r="D67" s="1">
        <v>2</v>
      </c>
      <c r="E67" s="1">
        <v>5</v>
      </c>
      <c r="F67" s="1">
        <v>28200</v>
      </c>
      <c r="G67" s="19">
        <f>MONTH(Tržby[[#This Row],[Datum]])</f>
        <v>3</v>
      </c>
      <c r="J67"/>
      <c r="K67"/>
      <c r="M67"/>
      <c r="N67"/>
      <c r="P67"/>
    </row>
    <row r="68" spans="2:16" x14ac:dyDescent="0.2">
      <c r="B68" s="2">
        <v>43552</v>
      </c>
      <c r="C68" s="1">
        <v>2</v>
      </c>
      <c r="D68" s="1">
        <v>2</v>
      </c>
      <c r="E68" s="1">
        <v>6</v>
      </c>
      <c r="F68" s="1">
        <v>152000</v>
      </c>
      <c r="G68" s="19">
        <f>MONTH(Tržby[[#This Row],[Datum]])</f>
        <v>3</v>
      </c>
      <c r="J68"/>
      <c r="K68"/>
      <c r="M68"/>
      <c r="N68"/>
      <c r="P68"/>
    </row>
    <row r="69" spans="2:16" x14ac:dyDescent="0.2">
      <c r="B69" s="2">
        <v>43552</v>
      </c>
      <c r="C69" s="1">
        <v>3</v>
      </c>
      <c r="D69" s="1">
        <v>3</v>
      </c>
      <c r="E69" s="1">
        <v>5</v>
      </c>
      <c r="F69" s="1">
        <v>47000</v>
      </c>
      <c r="G69" s="19">
        <f>MONTH(Tržby[[#This Row],[Datum]])</f>
        <v>3</v>
      </c>
      <c r="J69"/>
      <c r="K69"/>
      <c r="M69"/>
      <c r="N69"/>
      <c r="P69"/>
    </row>
    <row r="70" spans="2:16" x14ac:dyDescent="0.2">
      <c r="B70" s="2">
        <v>43553</v>
      </c>
      <c r="C70" s="1">
        <v>8</v>
      </c>
      <c r="D70" s="1">
        <v>3</v>
      </c>
      <c r="E70" s="1">
        <v>5</v>
      </c>
      <c r="F70" s="1">
        <v>9400</v>
      </c>
      <c r="G70" s="19">
        <f>MONTH(Tržby[[#This Row],[Datum]])</f>
        <v>3</v>
      </c>
      <c r="J70"/>
      <c r="K70"/>
      <c r="M70"/>
      <c r="N70"/>
      <c r="P70"/>
    </row>
    <row r="71" spans="2:16" x14ac:dyDescent="0.2">
      <c r="B71" s="2">
        <v>43553</v>
      </c>
      <c r="C71" s="1">
        <v>9</v>
      </c>
      <c r="D71" s="1">
        <v>1</v>
      </c>
      <c r="E71" s="1">
        <v>1</v>
      </c>
      <c r="F71" s="1">
        <v>22400</v>
      </c>
      <c r="G71" s="19">
        <f>MONTH(Tržby[[#This Row],[Datum]])</f>
        <v>3</v>
      </c>
      <c r="J71"/>
      <c r="K71"/>
      <c r="M71"/>
      <c r="N71"/>
      <c r="P71"/>
    </row>
    <row r="72" spans="2:16" x14ac:dyDescent="0.2">
      <c r="B72" s="2">
        <v>43553</v>
      </c>
      <c r="C72" s="1">
        <v>4</v>
      </c>
      <c r="D72" s="1">
        <v>3</v>
      </c>
      <c r="E72" s="1">
        <v>4</v>
      </c>
      <c r="F72" s="1">
        <v>8490</v>
      </c>
      <c r="G72" s="19">
        <f>MONTH(Tržby[[#This Row],[Datum]])</f>
        <v>3</v>
      </c>
      <c r="J72"/>
      <c r="K72"/>
      <c r="M72"/>
      <c r="N72"/>
      <c r="P72"/>
    </row>
    <row r="73" spans="2:16" x14ac:dyDescent="0.2">
      <c r="B73" s="2">
        <v>43553</v>
      </c>
      <c r="C73" s="1">
        <v>1</v>
      </c>
      <c r="D73" s="1">
        <v>1</v>
      </c>
      <c r="E73" s="1">
        <v>5</v>
      </c>
      <c r="F73" s="1">
        <v>56400</v>
      </c>
      <c r="G73" s="19">
        <f>MONTH(Tržby[[#This Row],[Datum]])</f>
        <v>3</v>
      </c>
      <c r="J73"/>
      <c r="K73"/>
      <c r="M73"/>
      <c r="N73"/>
      <c r="P73"/>
    </row>
    <row r="74" spans="2:16" x14ac:dyDescent="0.2">
      <c r="B74" s="2">
        <v>43554</v>
      </c>
      <c r="C74" s="1">
        <v>5</v>
      </c>
      <c r="D74" s="1">
        <v>1</v>
      </c>
      <c r="E74" s="1">
        <v>6</v>
      </c>
      <c r="F74" s="1">
        <v>152000</v>
      </c>
      <c r="G74" s="19">
        <f>MONTH(Tržby[[#This Row],[Datum]])</f>
        <v>3</v>
      </c>
      <c r="J74"/>
      <c r="K74"/>
      <c r="M74"/>
      <c r="N74"/>
      <c r="P74"/>
    </row>
    <row r="75" spans="2:16" x14ac:dyDescent="0.2">
      <c r="B75" s="2">
        <v>43554</v>
      </c>
      <c r="C75" s="1">
        <v>6</v>
      </c>
      <c r="D75" s="1">
        <v>2</v>
      </c>
      <c r="E75" s="1">
        <v>5</v>
      </c>
      <c r="F75" s="1">
        <v>47000</v>
      </c>
      <c r="G75" s="19">
        <f>MONTH(Tržby[[#This Row],[Datum]])</f>
        <v>3</v>
      </c>
      <c r="J75"/>
      <c r="K75"/>
      <c r="M75"/>
      <c r="N75"/>
      <c r="P75"/>
    </row>
    <row r="76" spans="2:16" x14ac:dyDescent="0.2">
      <c r="B76" s="2">
        <v>43554</v>
      </c>
      <c r="C76" s="1">
        <v>8</v>
      </c>
      <c r="D76" s="1">
        <v>3</v>
      </c>
      <c r="E76" s="1">
        <v>5</v>
      </c>
      <c r="F76" s="1">
        <v>37600</v>
      </c>
      <c r="G76" s="19">
        <f>MONTH(Tržby[[#This Row],[Datum]])</f>
        <v>3</v>
      </c>
      <c r="J76"/>
      <c r="K76"/>
      <c r="M76"/>
      <c r="N76"/>
      <c r="P76"/>
    </row>
    <row r="77" spans="2:16" x14ac:dyDescent="0.2">
      <c r="B77" s="2">
        <v>43554</v>
      </c>
      <c r="C77" s="1">
        <v>9</v>
      </c>
      <c r="D77" s="1">
        <v>1</v>
      </c>
      <c r="E77" s="1">
        <v>6</v>
      </c>
      <c r="F77" s="1">
        <v>560000</v>
      </c>
      <c r="G77" s="19">
        <f>MONTH(Tržby[[#This Row],[Datum]])</f>
        <v>3</v>
      </c>
      <c r="J77"/>
      <c r="K77"/>
      <c r="M77"/>
      <c r="N77"/>
      <c r="P77"/>
    </row>
    <row r="78" spans="2:16" x14ac:dyDescent="0.2">
      <c r="B78" s="2">
        <v>43555</v>
      </c>
      <c r="C78" s="1">
        <v>6</v>
      </c>
      <c r="D78" s="1">
        <v>2</v>
      </c>
      <c r="E78" s="1">
        <v>5</v>
      </c>
      <c r="F78" s="1">
        <v>18800</v>
      </c>
      <c r="G78" s="19">
        <f>MONTH(Tržby[[#This Row],[Datum]])</f>
        <v>3</v>
      </c>
      <c r="J78"/>
      <c r="K78"/>
      <c r="M78"/>
      <c r="N78"/>
      <c r="P78"/>
    </row>
    <row r="79" spans="2:16" x14ac:dyDescent="0.2">
      <c r="B79" s="2">
        <v>43555</v>
      </c>
      <c r="C79" s="1">
        <v>7</v>
      </c>
      <c r="D79" s="1">
        <v>2</v>
      </c>
      <c r="E79" s="1">
        <v>5</v>
      </c>
      <c r="F79" s="1">
        <v>9400</v>
      </c>
      <c r="G79" s="19">
        <f>MONTH(Tržby[[#This Row],[Datum]])</f>
        <v>3</v>
      </c>
      <c r="J79"/>
      <c r="K79"/>
      <c r="M79"/>
      <c r="N79"/>
      <c r="P79"/>
    </row>
    <row r="80" spans="2:16" x14ac:dyDescent="0.2">
      <c r="B80" s="2">
        <v>43555</v>
      </c>
      <c r="C80" s="1">
        <v>4</v>
      </c>
      <c r="D80" s="1">
        <v>3</v>
      </c>
      <c r="E80" s="1">
        <v>6</v>
      </c>
      <c r="F80" s="1">
        <v>472000</v>
      </c>
      <c r="G80" s="19">
        <f>MONTH(Tržby[[#This Row],[Datum]])</f>
        <v>3</v>
      </c>
      <c r="J80"/>
      <c r="K80"/>
      <c r="M80"/>
      <c r="N80"/>
      <c r="P80"/>
    </row>
    <row r="81" spans="2:16" x14ac:dyDescent="0.2">
      <c r="B81" s="2">
        <v>43555</v>
      </c>
      <c r="C81" s="1">
        <v>2</v>
      </c>
      <c r="D81" s="1">
        <v>2</v>
      </c>
      <c r="E81" s="1">
        <v>1</v>
      </c>
      <c r="F81" s="1">
        <v>22400</v>
      </c>
      <c r="G81" s="19">
        <f>MONTH(Tržby[[#This Row],[Datum]])</f>
        <v>3</v>
      </c>
      <c r="J81"/>
      <c r="K81"/>
      <c r="M81"/>
      <c r="N81"/>
      <c r="P81"/>
    </row>
    <row r="82" spans="2:16" x14ac:dyDescent="0.2">
      <c r="B82" s="2">
        <v>43555</v>
      </c>
      <c r="C82" s="1">
        <v>2</v>
      </c>
      <c r="D82" s="1">
        <v>2</v>
      </c>
      <c r="E82" s="1">
        <v>1</v>
      </c>
      <c r="F82" s="1">
        <v>89600</v>
      </c>
      <c r="G82" s="19">
        <f>MONTH(Tržby[[#This Row],[Datum]])</f>
        <v>3</v>
      </c>
      <c r="J82"/>
      <c r="K82"/>
      <c r="M82"/>
      <c r="N82"/>
      <c r="P82"/>
    </row>
    <row r="83" spans="2:16" x14ac:dyDescent="0.2">
      <c r="B83" s="2">
        <v>43556</v>
      </c>
      <c r="C83" s="1">
        <v>1</v>
      </c>
      <c r="D83" s="1">
        <v>1</v>
      </c>
      <c r="E83" s="1">
        <v>4</v>
      </c>
      <c r="F83" s="1">
        <v>8490</v>
      </c>
      <c r="G83" s="19">
        <f>MONTH(Tržby[[#This Row],[Datum]])</f>
        <v>4</v>
      </c>
      <c r="J83"/>
      <c r="K83"/>
      <c r="M83"/>
      <c r="N83"/>
      <c r="P83"/>
    </row>
    <row r="84" spans="2:16" x14ac:dyDescent="0.2">
      <c r="B84" s="2">
        <v>43556</v>
      </c>
      <c r="C84" s="1">
        <v>3</v>
      </c>
      <c r="D84" s="1">
        <v>3</v>
      </c>
      <c r="E84" s="1">
        <v>1</v>
      </c>
      <c r="F84" s="1">
        <v>22400</v>
      </c>
      <c r="G84" s="19">
        <f>MONTH(Tržby[[#This Row],[Datum]])</f>
        <v>4</v>
      </c>
      <c r="J84"/>
      <c r="K84"/>
      <c r="M84"/>
      <c r="N84"/>
      <c r="P84"/>
    </row>
    <row r="85" spans="2:16" x14ac:dyDescent="0.2">
      <c r="B85" s="2">
        <v>43556</v>
      </c>
      <c r="C85" s="1">
        <v>4</v>
      </c>
      <c r="D85" s="1">
        <v>3</v>
      </c>
      <c r="E85" s="1">
        <v>1</v>
      </c>
      <c r="F85" s="1">
        <v>67200</v>
      </c>
      <c r="G85" s="19">
        <f>MONTH(Tržby[[#This Row],[Datum]])</f>
        <v>4</v>
      </c>
      <c r="J85"/>
      <c r="K85"/>
      <c r="M85"/>
      <c r="N85"/>
      <c r="P85"/>
    </row>
    <row r="86" spans="2:16" x14ac:dyDescent="0.2">
      <c r="B86" s="2">
        <v>43556</v>
      </c>
      <c r="C86" s="1">
        <v>1</v>
      </c>
      <c r="D86" s="1">
        <v>1</v>
      </c>
      <c r="E86" s="1">
        <v>4</v>
      </c>
      <c r="F86" s="1">
        <v>33960</v>
      </c>
      <c r="G86" s="19">
        <f>MONTH(Tržby[[#This Row],[Datum]])</f>
        <v>4</v>
      </c>
      <c r="J86"/>
      <c r="K86"/>
      <c r="M86"/>
      <c r="N86"/>
      <c r="P86"/>
    </row>
    <row r="87" spans="2:16" x14ac:dyDescent="0.2">
      <c r="B87" s="2">
        <v>43556</v>
      </c>
      <c r="C87" s="1">
        <v>2</v>
      </c>
      <c r="D87" s="1">
        <v>2</v>
      </c>
      <c r="E87" s="1">
        <v>1</v>
      </c>
      <c r="F87" s="1">
        <v>11200</v>
      </c>
      <c r="G87" s="19">
        <f>MONTH(Tržby[[#This Row],[Datum]])</f>
        <v>4</v>
      </c>
      <c r="J87"/>
      <c r="K87"/>
      <c r="M87"/>
      <c r="N87"/>
      <c r="P87"/>
    </row>
    <row r="88" spans="2:16" x14ac:dyDescent="0.2">
      <c r="B88" s="2">
        <v>43559</v>
      </c>
      <c r="C88" s="1">
        <v>2</v>
      </c>
      <c r="D88" s="1">
        <v>2</v>
      </c>
      <c r="E88" s="1">
        <v>2</v>
      </c>
      <c r="F88" s="1">
        <v>22800</v>
      </c>
      <c r="G88" s="19">
        <f>MONTH(Tržby[[#This Row],[Datum]])</f>
        <v>4</v>
      </c>
      <c r="J88"/>
      <c r="K88"/>
      <c r="M88"/>
      <c r="N88"/>
      <c r="P88"/>
    </row>
    <row r="89" spans="2:16" x14ac:dyDescent="0.2">
      <c r="B89" s="2">
        <v>43559</v>
      </c>
      <c r="C89" s="1">
        <v>1</v>
      </c>
      <c r="D89" s="1">
        <v>1</v>
      </c>
      <c r="E89" s="1">
        <v>6</v>
      </c>
      <c r="F89" s="1">
        <v>152000</v>
      </c>
      <c r="G89" s="19">
        <f>MONTH(Tržby[[#This Row],[Datum]])</f>
        <v>4</v>
      </c>
      <c r="J89"/>
      <c r="K89"/>
      <c r="M89"/>
      <c r="N89"/>
      <c r="P89"/>
    </row>
    <row r="90" spans="2:16" x14ac:dyDescent="0.2">
      <c r="B90" s="2">
        <v>43559</v>
      </c>
      <c r="C90" s="1">
        <v>3</v>
      </c>
      <c r="D90" s="1">
        <v>3</v>
      </c>
      <c r="E90" s="1">
        <v>3</v>
      </c>
      <c r="F90" s="1">
        <v>48000</v>
      </c>
      <c r="G90" s="19">
        <f>MONTH(Tržby[[#This Row],[Datum]])</f>
        <v>4</v>
      </c>
      <c r="J90"/>
      <c r="K90"/>
      <c r="M90"/>
      <c r="N90"/>
      <c r="P90"/>
    </row>
    <row r="91" spans="2:16" x14ac:dyDescent="0.2">
      <c r="B91" s="2">
        <v>43560</v>
      </c>
      <c r="C91" s="1">
        <v>4</v>
      </c>
      <c r="D91" s="1">
        <v>3</v>
      </c>
      <c r="E91" s="1">
        <v>4</v>
      </c>
      <c r="F91" s="1">
        <v>16980</v>
      </c>
      <c r="G91" s="19">
        <f>MONTH(Tržby[[#This Row],[Datum]])</f>
        <v>4</v>
      </c>
      <c r="J91"/>
      <c r="K91"/>
      <c r="M91"/>
      <c r="N91"/>
      <c r="P91"/>
    </row>
    <row r="92" spans="2:16" x14ac:dyDescent="0.2">
      <c r="B92" s="2">
        <v>43560</v>
      </c>
      <c r="C92" s="1">
        <v>1</v>
      </c>
      <c r="D92" s="1">
        <v>1</v>
      </c>
      <c r="E92" s="1">
        <v>5</v>
      </c>
      <c r="F92" s="1">
        <v>206800</v>
      </c>
      <c r="G92" s="19">
        <f>MONTH(Tržby[[#This Row],[Datum]])</f>
        <v>4</v>
      </c>
      <c r="J92"/>
      <c r="K92"/>
      <c r="M92"/>
      <c r="N92"/>
      <c r="P92"/>
    </row>
    <row r="93" spans="2:16" x14ac:dyDescent="0.2">
      <c r="B93" s="2">
        <v>43560</v>
      </c>
      <c r="C93" s="1">
        <v>6</v>
      </c>
      <c r="D93" s="1">
        <v>2</v>
      </c>
      <c r="E93" s="1">
        <v>6</v>
      </c>
      <c r="F93" s="1">
        <v>152000</v>
      </c>
      <c r="G93" s="19">
        <f>MONTH(Tržby[[#This Row],[Datum]])</f>
        <v>4</v>
      </c>
      <c r="J93"/>
      <c r="K93"/>
      <c r="M93"/>
      <c r="N93"/>
      <c r="P93"/>
    </row>
    <row r="94" spans="2:16" x14ac:dyDescent="0.2">
      <c r="B94" s="2">
        <v>43560</v>
      </c>
      <c r="C94" s="1">
        <v>8</v>
      </c>
      <c r="D94" s="1">
        <v>3</v>
      </c>
      <c r="E94" s="1">
        <v>1</v>
      </c>
      <c r="F94" s="1">
        <v>56000</v>
      </c>
      <c r="G94" s="19">
        <f>MONTH(Tržby[[#This Row],[Datum]])</f>
        <v>4</v>
      </c>
      <c r="J94"/>
      <c r="K94"/>
      <c r="M94"/>
      <c r="N94"/>
      <c r="P94"/>
    </row>
    <row r="95" spans="2:16" x14ac:dyDescent="0.2">
      <c r="B95" s="2">
        <v>43560</v>
      </c>
      <c r="C95" s="1">
        <v>9</v>
      </c>
      <c r="D95" s="1">
        <v>1</v>
      </c>
      <c r="E95" s="1">
        <v>2</v>
      </c>
      <c r="F95" s="1">
        <v>22800</v>
      </c>
      <c r="G95" s="19">
        <f>MONTH(Tržby[[#This Row],[Datum]])</f>
        <v>4</v>
      </c>
      <c r="J95"/>
      <c r="K95"/>
      <c r="M95"/>
      <c r="N95"/>
      <c r="P95"/>
    </row>
    <row r="96" spans="2:16" x14ac:dyDescent="0.2">
      <c r="B96" s="2">
        <v>43561</v>
      </c>
      <c r="C96" s="1">
        <v>6</v>
      </c>
      <c r="D96" s="1">
        <v>2</v>
      </c>
      <c r="E96" s="1">
        <v>3</v>
      </c>
      <c r="F96" s="1">
        <v>48000</v>
      </c>
      <c r="G96" s="19">
        <f>MONTH(Tržby[[#This Row],[Datum]])</f>
        <v>4</v>
      </c>
      <c r="J96"/>
      <c r="K96"/>
      <c r="M96"/>
      <c r="N96"/>
      <c r="P96"/>
    </row>
    <row r="97" spans="2:16" x14ac:dyDescent="0.2">
      <c r="B97" s="2">
        <v>43561</v>
      </c>
      <c r="C97" s="1">
        <v>7</v>
      </c>
      <c r="D97" s="1">
        <v>2</v>
      </c>
      <c r="E97" s="1">
        <v>3</v>
      </c>
      <c r="F97" s="1">
        <v>48000</v>
      </c>
      <c r="G97" s="19">
        <f>MONTH(Tržby[[#This Row],[Datum]])</f>
        <v>4</v>
      </c>
      <c r="J97"/>
      <c r="K97"/>
      <c r="M97"/>
      <c r="N97"/>
      <c r="P97"/>
    </row>
    <row r="98" spans="2:16" x14ac:dyDescent="0.2">
      <c r="B98" s="2">
        <v>43561</v>
      </c>
      <c r="C98" s="1">
        <v>4</v>
      </c>
      <c r="D98" s="1">
        <v>3</v>
      </c>
      <c r="E98" s="1">
        <v>4</v>
      </c>
      <c r="F98" s="1">
        <v>8490</v>
      </c>
      <c r="G98" s="19">
        <f>MONTH(Tržby[[#This Row],[Datum]])</f>
        <v>4</v>
      </c>
      <c r="J98"/>
      <c r="K98"/>
      <c r="M98"/>
      <c r="N98"/>
      <c r="P98"/>
    </row>
    <row r="99" spans="2:16" x14ac:dyDescent="0.2">
      <c r="B99" s="2">
        <v>43561</v>
      </c>
      <c r="C99" s="1">
        <v>1</v>
      </c>
      <c r="D99" s="1">
        <v>1</v>
      </c>
      <c r="E99" s="1">
        <v>5</v>
      </c>
      <c r="F99" s="1">
        <v>9400</v>
      </c>
      <c r="G99" s="19">
        <f>MONTH(Tržby[[#This Row],[Datum]])</f>
        <v>4</v>
      </c>
      <c r="J99"/>
      <c r="K99"/>
      <c r="M99"/>
      <c r="N99"/>
      <c r="P99"/>
    </row>
    <row r="100" spans="2:16" x14ac:dyDescent="0.2">
      <c r="B100" s="2">
        <v>43561</v>
      </c>
      <c r="C100" s="1">
        <v>8</v>
      </c>
      <c r="D100" s="1">
        <v>3</v>
      </c>
      <c r="E100" s="1">
        <v>6</v>
      </c>
      <c r="F100" s="1">
        <v>408000</v>
      </c>
      <c r="G100" s="19">
        <f>MONTH(Tržby[[#This Row],[Datum]])</f>
        <v>4</v>
      </c>
      <c r="J100"/>
      <c r="K100"/>
      <c r="M100"/>
      <c r="N100"/>
      <c r="P100"/>
    </row>
    <row r="101" spans="2:16" x14ac:dyDescent="0.2">
      <c r="B101" s="2">
        <v>43561</v>
      </c>
      <c r="C101" s="1">
        <v>9</v>
      </c>
      <c r="D101" s="1">
        <v>1</v>
      </c>
      <c r="E101" s="1">
        <v>5</v>
      </c>
      <c r="F101" s="1">
        <v>9400</v>
      </c>
      <c r="G101" s="19">
        <f>MONTH(Tržby[[#This Row],[Datum]])</f>
        <v>4</v>
      </c>
      <c r="J101"/>
      <c r="K101"/>
      <c r="M101"/>
      <c r="N101"/>
      <c r="P101"/>
    </row>
    <row r="102" spans="2:16" x14ac:dyDescent="0.2">
      <c r="B102" s="2">
        <v>43561</v>
      </c>
      <c r="C102" s="1">
        <v>4</v>
      </c>
      <c r="D102" s="1">
        <v>3</v>
      </c>
      <c r="E102" s="1">
        <v>1</v>
      </c>
      <c r="F102" s="1">
        <v>22400</v>
      </c>
      <c r="G102" s="19">
        <f>MONTH(Tržby[[#This Row],[Datum]])</f>
        <v>4</v>
      </c>
      <c r="J102"/>
      <c r="K102"/>
      <c r="M102"/>
      <c r="N102"/>
      <c r="P102"/>
    </row>
    <row r="103" spans="2:16" x14ac:dyDescent="0.2">
      <c r="B103" s="2">
        <v>43561</v>
      </c>
      <c r="C103" s="1">
        <v>1</v>
      </c>
      <c r="D103" s="1">
        <v>1</v>
      </c>
      <c r="E103" s="1">
        <v>2</v>
      </c>
      <c r="F103" s="1">
        <v>11400</v>
      </c>
      <c r="G103" s="19">
        <f>MONTH(Tržby[[#This Row],[Datum]])</f>
        <v>4</v>
      </c>
      <c r="J103"/>
      <c r="K103"/>
      <c r="M103"/>
      <c r="N103"/>
      <c r="P103"/>
    </row>
    <row r="104" spans="2:16" x14ac:dyDescent="0.2">
      <c r="B104" s="2">
        <v>43561</v>
      </c>
      <c r="C104" s="1">
        <v>5</v>
      </c>
      <c r="D104" s="1">
        <v>1</v>
      </c>
      <c r="E104" s="1">
        <v>1</v>
      </c>
      <c r="F104" s="1">
        <v>22400</v>
      </c>
      <c r="G104" s="19">
        <f>MONTH(Tržby[[#This Row],[Datum]])</f>
        <v>4</v>
      </c>
      <c r="J104"/>
      <c r="K104"/>
      <c r="M104"/>
      <c r="N104"/>
      <c r="P104"/>
    </row>
    <row r="105" spans="2:16" x14ac:dyDescent="0.2">
      <c r="B105" s="2">
        <v>43562</v>
      </c>
      <c r="C105" s="1">
        <v>6</v>
      </c>
      <c r="D105" s="1">
        <v>2</v>
      </c>
      <c r="E105" s="1">
        <v>2</v>
      </c>
      <c r="F105" s="1">
        <v>34200</v>
      </c>
      <c r="G105" s="19">
        <f>MONTH(Tržby[[#This Row],[Datum]])</f>
        <v>4</v>
      </c>
      <c r="J105"/>
      <c r="K105"/>
      <c r="M105"/>
      <c r="N105"/>
      <c r="P105"/>
    </row>
    <row r="106" spans="2:16" x14ac:dyDescent="0.2">
      <c r="B106" s="2">
        <v>43562</v>
      </c>
      <c r="C106" s="1">
        <v>8</v>
      </c>
      <c r="D106" s="1">
        <v>3</v>
      </c>
      <c r="E106" s="1">
        <v>3</v>
      </c>
      <c r="F106" s="1">
        <v>48000</v>
      </c>
      <c r="G106" s="19">
        <f>MONTH(Tržby[[#This Row],[Datum]])</f>
        <v>4</v>
      </c>
      <c r="J106"/>
      <c r="K106"/>
      <c r="M106"/>
      <c r="N106"/>
      <c r="P106"/>
    </row>
    <row r="107" spans="2:16" x14ac:dyDescent="0.2">
      <c r="B107" s="2">
        <v>43562</v>
      </c>
      <c r="C107" s="1">
        <v>9</v>
      </c>
      <c r="D107" s="1">
        <v>1</v>
      </c>
      <c r="E107" s="1">
        <v>3</v>
      </c>
      <c r="F107" s="1">
        <v>96000</v>
      </c>
      <c r="G107" s="19">
        <f>MONTH(Tržby[[#This Row],[Datum]])</f>
        <v>4</v>
      </c>
      <c r="J107"/>
      <c r="K107"/>
      <c r="M107"/>
      <c r="N107"/>
      <c r="P107"/>
    </row>
    <row r="108" spans="2:16" x14ac:dyDescent="0.2">
      <c r="B108" s="2">
        <v>43563</v>
      </c>
      <c r="C108" s="1">
        <v>2</v>
      </c>
      <c r="D108" s="1">
        <v>2</v>
      </c>
      <c r="E108" s="1">
        <v>4</v>
      </c>
      <c r="F108" s="1">
        <v>42450</v>
      </c>
      <c r="G108" s="19">
        <f>MONTH(Tržby[[#This Row],[Datum]])</f>
        <v>4</v>
      </c>
      <c r="J108"/>
      <c r="K108"/>
      <c r="M108"/>
      <c r="N108"/>
      <c r="P108"/>
    </row>
    <row r="109" spans="2:16" x14ac:dyDescent="0.2">
      <c r="B109" s="2">
        <v>43563</v>
      </c>
      <c r="C109" s="1">
        <v>2</v>
      </c>
      <c r="D109" s="1">
        <v>2</v>
      </c>
      <c r="E109" s="1">
        <v>5</v>
      </c>
      <c r="F109" s="1">
        <v>94000</v>
      </c>
      <c r="G109" s="19">
        <f>MONTH(Tržby[[#This Row],[Datum]])</f>
        <v>4</v>
      </c>
      <c r="J109"/>
      <c r="K109"/>
      <c r="M109"/>
      <c r="N109"/>
      <c r="P109"/>
    </row>
    <row r="110" spans="2:16" x14ac:dyDescent="0.2">
      <c r="B110" s="2">
        <v>43563</v>
      </c>
      <c r="C110" s="1">
        <v>3</v>
      </c>
      <c r="D110" s="1">
        <v>3</v>
      </c>
      <c r="E110" s="1">
        <v>5</v>
      </c>
      <c r="F110" s="1">
        <v>18800</v>
      </c>
      <c r="G110" s="19">
        <f>MONTH(Tržby[[#This Row],[Datum]])</f>
        <v>4</v>
      </c>
      <c r="J110"/>
      <c r="K110"/>
      <c r="M110"/>
      <c r="N110"/>
      <c r="P110"/>
    </row>
    <row r="111" spans="2:16" x14ac:dyDescent="0.2">
      <c r="B111" s="2">
        <v>43563</v>
      </c>
      <c r="C111" s="1">
        <v>4</v>
      </c>
      <c r="D111" s="1">
        <v>3</v>
      </c>
      <c r="E111" s="1">
        <v>6</v>
      </c>
      <c r="F111" s="1">
        <v>152000</v>
      </c>
      <c r="G111" s="19">
        <f>MONTH(Tržby[[#This Row],[Datum]])</f>
        <v>4</v>
      </c>
      <c r="J111"/>
      <c r="K111"/>
      <c r="M111"/>
      <c r="N111"/>
      <c r="P111"/>
    </row>
    <row r="112" spans="2:16" x14ac:dyDescent="0.2">
      <c r="B112" s="2">
        <v>43563</v>
      </c>
      <c r="C112" s="1">
        <v>1</v>
      </c>
      <c r="D112" s="1">
        <v>1</v>
      </c>
      <c r="E112" s="1">
        <v>5</v>
      </c>
      <c r="F112" s="1">
        <v>9400</v>
      </c>
      <c r="G112" s="19">
        <f>MONTH(Tržby[[#This Row],[Datum]])</f>
        <v>4</v>
      </c>
      <c r="J112"/>
      <c r="K112"/>
      <c r="M112"/>
      <c r="N112"/>
      <c r="P112"/>
    </row>
    <row r="113" spans="2:16" x14ac:dyDescent="0.2">
      <c r="B113" s="2">
        <v>43563</v>
      </c>
      <c r="C113" s="1">
        <v>5</v>
      </c>
      <c r="D113" s="1">
        <v>1</v>
      </c>
      <c r="E113" s="1">
        <v>1</v>
      </c>
      <c r="F113" s="1">
        <v>11200</v>
      </c>
      <c r="G113" s="19">
        <f>MONTH(Tržby[[#This Row],[Datum]])</f>
        <v>4</v>
      </c>
      <c r="J113"/>
      <c r="K113"/>
      <c r="M113"/>
      <c r="N113"/>
      <c r="P113"/>
    </row>
    <row r="114" spans="2:16" x14ac:dyDescent="0.2">
      <c r="B114" s="2">
        <v>43566</v>
      </c>
      <c r="C114" s="1">
        <v>6</v>
      </c>
      <c r="D114" s="1">
        <v>2</v>
      </c>
      <c r="E114" s="1">
        <v>5</v>
      </c>
      <c r="F114" s="1">
        <v>9400</v>
      </c>
      <c r="G114" s="19">
        <f>MONTH(Tržby[[#This Row],[Datum]])</f>
        <v>4</v>
      </c>
      <c r="J114"/>
      <c r="K114"/>
      <c r="M114"/>
      <c r="N114"/>
      <c r="P114"/>
    </row>
    <row r="115" spans="2:16" x14ac:dyDescent="0.2">
      <c r="B115" s="2">
        <v>43566</v>
      </c>
      <c r="C115" s="1">
        <v>7</v>
      </c>
      <c r="D115" s="1">
        <v>2</v>
      </c>
      <c r="E115" s="1">
        <v>6</v>
      </c>
      <c r="F115" s="1">
        <v>408000</v>
      </c>
      <c r="G115" s="19">
        <f>MONTH(Tržby[[#This Row],[Datum]])</f>
        <v>4</v>
      </c>
      <c r="J115"/>
      <c r="K115"/>
      <c r="M115"/>
      <c r="N115"/>
      <c r="P115"/>
    </row>
    <row r="116" spans="2:16" x14ac:dyDescent="0.2">
      <c r="B116" s="2">
        <v>43566</v>
      </c>
      <c r="C116" s="1">
        <v>2</v>
      </c>
      <c r="D116" s="1">
        <v>2</v>
      </c>
      <c r="E116" s="1">
        <v>5</v>
      </c>
      <c r="F116" s="1">
        <v>18800</v>
      </c>
      <c r="G116" s="19">
        <f>MONTH(Tržby[[#This Row],[Datum]])</f>
        <v>4</v>
      </c>
      <c r="J116"/>
      <c r="K116"/>
      <c r="M116"/>
      <c r="N116"/>
      <c r="P116"/>
    </row>
    <row r="117" spans="2:16" x14ac:dyDescent="0.2">
      <c r="B117" s="2">
        <v>43566</v>
      </c>
      <c r="C117" s="1">
        <v>2</v>
      </c>
      <c r="D117" s="1">
        <v>2</v>
      </c>
      <c r="E117" s="1">
        <v>1</v>
      </c>
      <c r="F117" s="1">
        <v>33600</v>
      </c>
      <c r="G117" s="19">
        <f>MONTH(Tržby[[#This Row],[Datum]])</f>
        <v>4</v>
      </c>
      <c r="J117"/>
      <c r="K117"/>
      <c r="M117"/>
      <c r="N117"/>
      <c r="P117"/>
    </row>
    <row r="118" spans="2:16" x14ac:dyDescent="0.2">
      <c r="B118" s="2">
        <v>43567</v>
      </c>
      <c r="C118" s="1">
        <v>3</v>
      </c>
      <c r="D118" s="1">
        <v>3</v>
      </c>
      <c r="E118" s="1">
        <v>2</v>
      </c>
      <c r="F118" s="1">
        <v>57000</v>
      </c>
      <c r="G118" s="19">
        <f>MONTH(Tržby[[#This Row],[Datum]])</f>
        <v>4</v>
      </c>
      <c r="J118"/>
      <c r="K118"/>
      <c r="M118"/>
      <c r="N118"/>
      <c r="P118"/>
    </row>
    <row r="119" spans="2:16" x14ac:dyDescent="0.2">
      <c r="B119" s="2">
        <v>43567</v>
      </c>
      <c r="C119" s="1">
        <v>1</v>
      </c>
      <c r="D119" s="1">
        <v>1</v>
      </c>
      <c r="E119" s="1">
        <v>3</v>
      </c>
      <c r="F119" s="1">
        <v>384000</v>
      </c>
      <c r="G119" s="19">
        <f>MONTH(Tržby[[#This Row],[Datum]])</f>
        <v>4</v>
      </c>
      <c r="J119"/>
      <c r="K119"/>
      <c r="M119"/>
      <c r="N119"/>
      <c r="P119"/>
    </row>
    <row r="120" spans="2:16" x14ac:dyDescent="0.2">
      <c r="B120" s="2">
        <v>43567</v>
      </c>
      <c r="C120" s="1">
        <v>5</v>
      </c>
      <c r="D120" s="1">
        <v>1</v>
      </c>
      <c r="E120" s="1">
        <v>6</v>
      </c>
      <c r="F120" s="1">
        <v>560000</v>
      </c>
      <c r="G120" s="19">
        <f>MONTH(Tržby[[#This Row],[Datum]])</f>
        <v>4</v>
      </c>
      <c r="J120"/>
      <c r="K120"/>
      <c r="M120"/>
      <c r="N120"/>
      <c r="P120"/>
    </row>
    <row r="121" spans="2:16" x14ac:dyDescent="0.2">
      <c r="B121" s="2">
        <v>43567</v>
      </c>
      <c r="C121" s="1">
        <v>6</v>
      </c>
      <c r="D121" s="1">
        <v>2</v>
      </c>
      <c r="E121" s="1">
        <v>1</v>
      </c>
      <c r="F121" s="1">
        <v>56000</v>
      </c>
      <c r="G121" s="19">
        <f>MONTH(Tržby[[#This Row],[Datum]])</f>
        <v>4</v>
      </c>
      <c r="J121"/>
      <c r="K121"/>
      <c r="M121"/>
      <c r="N121"/>
      <c r="P121"/>
    </row>
    <row r="122" spans="2:16" x14ac:dyDescent="0.2">
      <c r="B122" s="2">
        <v>43568</v>
      </c>
      <c r="C122" s="1">
        <v>8</v>
      </c>
      <c r="D122" s="1">
        <v>3</v>
      </c>
      <c r="E122" s="1">
        <v>5</v>
      </c>
      <c r="F122" s="1">
        <v>47000</v>
      </c>
      <c r="G122" s="19">
        <f>MONTH(Tržby[[#This Row],[Datum]])</f>
        <v>4</v>
      </c>
      <c r="J122"/>
      <c r="K122"/>
      <c r="M122"/>
      <c r="N122"/>
      <c r="P122"/>
    </row>
    <row r="123" spans="2:16" x14ac:dyDescent="0.2">
      <c r="B123" s="2">
        <v>43568</v>
      </c>
      <c r="C123" s="1">
        <v>9</v>
      </c>
      <c r="D123" s="1">
        <v>1</v>
      </c>
      <c r="E123" s="1">
        <v>5</v>
      </c>
      <c r="F123" s="1">
        <v>18800</v>
      </c>
      <c r="G123" s="19">
        <f>MONTH(Tržby[[#This Row],[Datum]])</f>
        <v>4</v>
      </c>
      <c r="J123"/>
      <c r="K123"/>
      <c r="M123"/>
      <c r="N123"/>
      <c r="P123"/>
    </row>
    <row r="124" spans="2:16" x14ac:dyDescent="0.2">
      <c r="B124" s="2">
        <v>43568</v>
      </c>
      <c r="C124" s="1">
        <v>1</v>
      </c>
      <c r="D124" s="1">
        <v>1</v>
      </c>
      <c r="E124" s="1">
        <v>6</v>
      </c>
      <c r="F124" s="1">
        <v>472000</v>
      </c>
      <c r="G124" s="19">
        <f>MONTH(Tržby[[#This Row],[Datum]])</f>
        <v>4</v>
      </c>
      <c r="J124"/>
      <c r="K124"/>
      <c r="M124"/>
      <c r="N124"/>
      <c r="P124"/>
    </row>
    <row r="125" spans="2:16" x14ac:dyDescent="0.2">
      <c r="B125" s="2">
        <v>43568</v>
      </c>
      <c r="C125" s="1">
        <v>5</v>
      </c>
      <c r="D125" s="1">
        <v>1</v>
      </c>
      <c r="E125" s="1">
        <v>1</v>
      </c>
      <c r="F125" s="1">
        <v>22400</v>
      </c>
      <c r="G125" s="19">
        <f>MONTH(Tržby[[#This Row],[Datum]])</f>
        <v>4</v>
      </c>
      <c r="J125"/>
      <c r="K125"/>
      <c r="M125"/>
      <c r="N125"/>
      <c r="P125"/>
    </row>
    <row r="126" spans="2:16" x14ac:dyDescent="0.2">
      <c r="B126" s="2">
        <v>43568</v>
      </c>
      <c r="C126" s="1">
        <v>6</v>
      </c>
      <c r="D126" s="1">
        <v>2</v>
      </c>
      <c r="E126" s="1">
        <v>2</v>
      </c>
      <c r="F126" s="1">
        <v>57000</v>
      </c>
      <c r="G126" s="19">
        <f>MONTH(Tržby[[#This Row],[Datum]])</f>
        <v>4</v>
      </c>
      <c r="J126"/>
      <c r="K126"/>
      <c r="M126"/>
      <c r="N126"/>
      <c r="P126"/>
    </row>
    <row r="127" spans="2:16" x14ac:dyDescent="0.2">
      <c r="B127" s="2">
        <v>43568</v>
      </c>
      <c r="C127" s="1">
        <v>8</v>
      </c>
      <c r="D127" s="1">
        <v>3</v>
      </c>
      <c r="E127" s="1">
        <v>3</v>
      </c>
      <c r="F127" s="1">
        <v>96000</v>
      </c>
      <c r="G127" s="19">
        <f>MONTH(Tržby[[#This Row],[Datum]])</f>
        <v>4</v>
      </c>
      <c r="J127"/>
      <c r="K127"/>
      <c r="M127"/>
      <c r="N127"/>
      <c r="P127"/>
    </row>
    <row r="128" spans="2:16" x14ac:dyDescent="0.2">
      <c r="B128" s="2">
        <v>43568</v>
      </c>
      <c r="C128" s="1">
        <v>4</v>
      </c>
      <c r="D128" s="1">
        <v>3</v>
      </c>
      <c r="E128" s="1">
        <v>3</v>
      </c>
      <c r="F128" s="1">
        <v>240000</v>
      </c>
      <c r="G128" s="19">
        <f>MONTH(Tržby[[#This Row],[Datum]])</f>
        <v>4</v>
      </c>
      <c r="J128"/>
      <c r="K128"/>
      <c r="M128"/>
      <c r="N128"/>
      <c r="P128"/>
    </row>
    <row r="129" spans="2:16" x14ac:dyDescent="0.2">
      <c r="B129" s="2">
        <v>43568</v>
      </c>
      <c r="C129" s="1">
        <v>2</v>
      </c>
      <c r="D129" s="1">
        <v>2</v>
      </c>
      <c r="E129" s="1">
        <v>6</v>
      </c>
      <c r="F129" s="1">
        <v>408000</v>
      </c>
      <c r="G129" s="19">
        <f>MONTH(Tržby[[#This Row],[Datum]])</f>
        <v>4</v>
      </c>
      <c r="J129"/>
      <c r="K129"/>
      <c r="M129"/>
      <c r="N129"/>
      <c r="P129"/>
    </row>
    <row r="130" spans="2:16" x14ac:dyDescent="0.2">
      <c r="B130" s="2">
        <v>43569</v>
      </c>
      <c r="C130" s="1">
        <v>2</v>
      </c>
      <c r="D130" s="1">
        <v>2</v>
      </c>
      <c r="E130" s="1">
        <v>5</v>
      </c>
      <c r="F130" s="1">
        <v>56400</v>
      </c>
      <c r="G130" s="19">
        <f>MONTH(Tržby[[#This Row],[Datum]])</f>
        <v>4</v>
      </c>
      <c r="J130"/>
      <c r="K130"/>
      <c r="M130"/>
      <c r="N130"/>
      <c r="P130"/>
    </row>
    <row r="131" spans="2:16" x14ac:dyDescent="0.2">
      <c r="B131" s="2">
        <v>43569</v>
      </c>
      <c r="C131" s="1">
        <v>3</v>
      </c>
      <c r="D131" s="1">
        <v>3</v>
      </c>
      <c r="E131" s="1">
        <v>5</v>
      </c>
      <c r="F131" s="1">
        <v>56400</v>
      </c>
      <c r="G131" s="19">
        <f>MONTH(Tržby[[#This Row],[Datum]])</f>
        <v>4</v>
      </c>
      <c r="J131"/>
      <c r="K131"/>
      <c r="M131"/>
      <c r="N131"/>
      <c r="P131"/>
    </row>
    <row r="132" spans="2:16" x14ac:dyDescent="0.2">
      <c r="B132" s="2">
        <v>43569</v>
      </c>
      <c r="C132" s="1">
        <v>4</v>
      </c>
      <c r="D132" s="1">
        <v>3</v>
      </c>
      <c r="E132" s="1">
        <v>6</v>
      </c>
      <c r="F132" s="1">
        <v>152000</v>
      </c>
      <c r="G132" s="19">
        <f>MONTH(Tržby[[#This Row],[Datum]])</f>
        <v>4</v>
      </c>
      <c r="J132"/>
      <c r="K132"/>
      <c r="M132"/>
      <c r="N132"/>
      <c r="P132"/>
    </row>
    <row r="133" spans="2:16" x14ac:dyDescent="0.2">
      <c r="B133" s="2">
        <v>43569</v>
      </c>
      <c r="C133" s="1">
        <v>1</v>
      </c>
      <c r="D133" s="1">
        <v>1</v>
      </c>
      <c r="E133" s="1">
        <v>3</v>
      </c>
      <c r="F133" s="1">
        <v>96000</v>
      </c>
      <c r="G133" s="19">
        <f>MONTH(Tržby[[#This Row],[Datum]])</f>
        <v>4</v>
      </c>
      <c r="J133"/>
      <c r="K133"/>
      <c r="M133"/>
      <c r="N133"/>
      <c r="P133"/>
    </row>
    <row r="134" spans="2:16" x14ac:dyDescent="0.2">
      <c r="B134" s="2">
        <v>43570</v>
      </c>
      <c r="C134" s="1">
        <v>5</v>
      </c>
      <c r="D134" s="1">
        <v>1</v>
      </c>
      <c r="E134" s="1">
        <v>3</v>
      </c>
      <c r="F134" s="1">
        <v>288000</v>
      </c>
      <c r="G134" s="19">
        <f>MONTH(Tržby[[#This Row],[Datum]])</f>
        <v>4</v>
      </c>
      <c r="J134"/>
      <c r="K134"/>
      <c r="M134"/>
      <c r="N134"/>
      <c r="P134"/>
    </row>
    <row r="135" spans="2:16" x14ac:dyDescent="0.2">
      <c r="B135" s="2">
        <v>43570</v>
      </c>
      <c r="C135" s="1">
        <v>9</v>
      </c>
      <c r="D135" s="1">
        <v>1</v>
      </c>
      <c r="E135" s="1">
        <v>4</v>
      </c>
      <c r="F135" s="1">
        <v>67920</v>
      </c>
      <c r="G135" s="19">
        <f>MONTH(Tržby[[#This Row],[Datum]])</f>
        <v>4</v>
      </c>
      <c r="J135"/>
      <c r="K135"/>
      <c r="M135"/>
      <c r="N135"/>
      <c r="P135"/>
    </row>
    <row r="136" spans="2:16" x14ac:dyDescent="0.2">
      <c r="B136" s="2">
        <v>43570</v>
      </c>
      <c r="C136" s="1">
        <v>1</v>
      </c>
      <c r="D136" s="1">
        <v>1</v>
      </c>
      <c r="E136" s="1">
        <v>5</v>
      </c>
      <c r="F136" s="1">
        <v>9400</v>
      </c>
      <c r="G136" s="19">
        <f>MONTH(Tržby[[#This Row],[Datum]])</f>
        <v>4</v>
      </c>
      <c r="J136"/>
      <c r="K136"/>
      <c r="M136"/>
      <c r="N136"/>
      <c r="P136"/>
    </row>
    <row r="137" spans="2:16" x14ac:dyDescent="0.2">
      <c r="B137" s="2">
        <v>43570</v>
      </c>
      <c r="C137" s="1">
        <v>5</v>
      </c>
      <c r="D137" s="1">
        <v>1</v>
      </c>
      <c r="E137" s="1">
        <v>6</v>
      </c>
      <c r="F137" s="1">
        <v>152000</v>
      </c>
      <c r="G137" s="19">
        <f>MONTH(Tržby[[#This Row],[Datum]])</f>
        <v>4</v>
      </c>
      <c r="J137"/>
      <c r="K137"/>
      <c r="M137"/>
      <c r="N137"/>
      <c r="P137"/>
    </row>
    <row r="138" spans="2:16" x14ac:dyDescent="0.2">
      <c r="B138" s="2">
        <v>43570</v>
      </c>
      <c r="C138" s="1">
        <v>6</v>
      </c>
      <c r="D138" s="1">
        <v>2</v>
      </c>
      <c r="E138" s="1">
        <v>5</v>
      </c>
      <c r="F138" s="1">
        <v>18800</v>
      </c>
      <c r="G138" s="19">
        <f>MONTH(Tržby[[#This Row],[Datum]])</f>
        <v>4</v>
      </c>
      <c r="J138"/>
      <c r="K138"/>
      <c r="M138"/>
      <c r="N138"/>
      <c r="P138"/>
    </row>
    <row r="139" spans="2:16" x14ac:dyDescent="0.2">
      <c r="B139" s="2">
        <v>43573</v>
      </c>
      <c r="C139" s="1">
        <v>8</v>
      </c>
      <c r="D139" s="1">
        <v>3</v>
      </c>
      <c r="E139" s="1">
        <v>5</v>
      </c>
      <c r="F139" s="1">
        <v>28200</v>
      </c>
      <c r="G139" s="19">
        <f>MONTH(Tržby[[#This Row],[Datum]])</f>
        <v>4</v>
      </c>
      <c r="J139"/>
      <c r="K139"/>
      <c r="M139"/>
      <c r="N139"/>
      <c r="P139"/>
    </row>
    <row r="140" spans="2:16" x14ac:dyDescent="0.2">
      <c r="B140" s="2">
        <v>43573</v>
      </c>
      <c r="C140" s="1">
        <v>4</v>
      </c>
      <c r="D140" s="1">
        <v>3</v>
      </c>
      <c r="E140" s="1">
        <v>1</v>
      </c>
      <c r="F140" s="1">
        <v>22400</v>
      </c>
      <c r="G140" s="19">
        <f>MONTH(Tržby[[#This Row],[Datum]])</f>
        <v>4</v>
      </c>
      <c r="J140"/>
      <c r="K140"/>
      <c r="M140"/>
      <c r="N140"/>
      <c r="P140"/>
    </row>
    <row r="141" spans="2:16" x14ac:dyDescent="0.2">
      <c r="B141" s="2">
        <v>43573</v>
      </c>
      <c r="C141" s="1">
        <v>3</v>
      </c>
      <c r="D141" s="1">
        <v>3</v>
      </c>
      <c r="E141" s="1">
        <v>5</v>
      </c>
      <c r="F141" s="1">
        <v>9400</v>
      </c>
      <c r="G141" s="19">
        <f>MONTH(Tržby[[#This Row],[Datum]])</f>
        <v>4</v>
      </c>
      <c r="J141"/>
      <c r="K141"/>
      <c r="M141"/>
      <c r="N141"/>
      <c r="P141"/>
    </row>
    <row r="142" spans="2:16" x14ac:dyDescent="0.2">
      <c r="B142" s="2">
        <v>43574</v>
      </c>
      <c r="C142" s="1">
        <v>1</v>
      </c>
      <c r="D142" s="1">
        <v>1</v>
      </c>
      <c r="E142" s="1">
        <v>6</v>
      </c>
      <c r="F142" s="1">
        <v>408000</v>
      </c>
      <c r="G142" s="19">
        <f>MONTH(Tržby[[#This Row],[Datum]])</f>
        <v>4</v>
      </c>
      <c r="J142"/>
      <c r="K142"/>
      <c r="M142"/>
      <c r="N142"/>
      <c r="P142"/>
    </row>
    <row r="143" spans="2:16" x14ac:dyDescent="0.2">
      <c r="B143" s="2">
        <v>43574</v>
      </c>
      <c r="C143" s="1">
        <v>5</v>
      </c>
      <c r="D143" s="1">
        <v>1</v>
      </c>
      <c r="E143" s="1">
        <v>5</v>
      </c>
      <c r="F143" s="1">
        <v>47000</v>
      </c>
      <c r="G143" s="19">
        <f>MONTH(Tržby[[#This Row],[Datum]])</f>
        <v>4</v>
      </c>
      <c r="J143"/>
      <c r="K143"/>
      <c r="M143"/>
      <c r="N143"/>
      <c r="P143"/>
    </row>
    <row r="144" spans="2:16" x14ac:dyDescent="0.2">
      <c r="B144" s="2">
        <v>43574</v>
      </c>
      <c r="C144" s="1">
        <v>6</v>
      </c>
      <c r="D144" s="1">
        <v>2</v>
      </c>
      <c r="E144" s="1">
        <v>5</v>
      </c>
      <c r="F144" s="1">
        <v>56400</v>
      </c>
      <c r="G144" s="19">
        <f>MONTH(Tržby[[#This Row],[Datum]])</f>
        <v>4</v>
      </c>
      <c r="J144"/>
      <c r="K144"/>
      <c r="M144"/>
      <c r="N144"/>
      <c r="P144"/>
    </row>
    <row r="145" spans="2:16" x14ac:dyDescent="0.2">
      <c r="B145" s="2">
        <v>43574</v>
      </c>
      <c r="C145" s="1">
        <v>7</v>
      </c>
      <c r="D145" s="1">
        <v>2</v>
      </c>
      <c r="E145" s="1">
        <v>6</v>
      </c>
      <c r="F145" s="1">
        <v>516000</v>
      </c>
      <c r="G145" s="19">
        <f>MONTH(Tržby[[#This Row],[Datum]])</f>
        <v>4</v>
      </c>
      <c r="J145"/>
      <c r="K145"/>
      <c r="M145"/>
      <c r="N145"/>
      <c r="P145"/>
    </row>
    <row r="146" spans="2:16" x14ac:dyDescent="0.2">
      <c r="B146" s="2">
        <v>43574</v>
      </c>
      <c r="C146" s="1">
        <v>4</v>
      </c>
      <c r="D146" s="1">
        <v>3</v>
      </c>
      <c r="E146" s="1">
        <v>3</v>
      </c>
      <c r="F146" s="1">
        <v>192000</v>
      </c>
      <c r="G146" s="19">
        <f>MONTH(Tržby[[#This Row],[Datum]])</f>
        <v>4</v>
      </c>
      <c r="J146"/>
      <c r="K146"/>
      <c r="M146"/>
      <c r="N146"/>
      <c r="P146"/>
    </row>
    <row r="147" spans="2:16" x14ac:dyDescent="0.2">
      <c r="B147" s="2">
        <v>43574</v>
      </c>
      <c r="C147" s="1">
        <v>2</v>
      </c>
      <c r="D147" s="1">
        <v>2</v>
      </c>
      <c r="E147" s="1">
        <v>3</v>
      </c>
      <c r="F147" s="1">
        <v>48000</v>
      </c>
      <c r="G147" s="19">
        <f>MONTH(Tržby[[#This Row],[Datum]])</f>
        <v>4</v>
      </c>
      <c r="J147"/>
      <c r="K147"/>
      <c r="M147"/>
      <c r="N147"/>
      <c r="P147"/>
    </row>
    <row r="148" spans="2:16" x14ac:dyDescent="0.2">
      <c r="B148" s="2">
        <v>43575</v>
      </c>
      <c r="C148" s="1">
        <v>2</v>
      </c>
      <c r="D148" s="1">
        <v>2</v>
      </c>
      <c r="E148" s="1">
        <v>4</v>
      </c>
      <c r="F148" s="1">
        <v>16980</v>
      </c>
      <c r="G148" s="19">
        <f>MONTH(Tržby[[#This Row],[Datum]])</f>
        <v>4</v>
      </c>
      <c r="J148"/>
      <c r="K148"/>
      <c r="M148"/>
      <c r="N148"/>
      <c r="P148"/>
    </row>
    <row r="149" spans="2:16" x14ac:dyDescent="0.2">
      <c r="B149" s="2">
        <v>43575</v>
      </c>
      <c r="C149" s="1">
        <v>3</v>
      </c>
      <c r="D149" s="1">
        <v>3</v>
      </c>
      <c r="E149" s="1">
        <v>5</v>
      </c>
      <c r="F149" s="1">
        <v>28200</v>
      </c>
      <c r="G149" s="19">
        <f>MONTH(Tržby[[#This Row],[Datum]])</f>
        <v>4</v>
      </c>
      <c r="J149"/>
      <c r="K149"/>
      <c r="M149"/>
      <c r="N149"/>
      <c r="P149"/>
    </row>
    <row r="150" spans="2:16" x14ac:dyDescent="0.2">
      <c r="B150" s="2">
        <v>43575</v>
      </c>
      <c r="C150" s="1">
        <v>4</v>
      </c>
      <c r="D150" s="1">
        <v>3</v>
      </c>
      <c r="E150" s="1">
        <v>6</v>
      </c>
      <c r="F150" s="1">
        <v>712000</v>
      </c>
      <c r="G150" s="19">
        <f>MONTH(Tržby[[#This Row],[Datum]])</f>
        <v>4</v>
      </c>
      <c r="J150"/>
      <c r="K150"/>
      <c r="M150"/>
      <c r="N150"/>
      <c r="P150"/>
    </row>
    <row r="151" spans="2:16" x14ac:dyDescent="0.2">
      <c r="B151" s="2">
        <v>43575</v>
      </c>
      <c r="C151" s="1">
        <v>1</v>
      </c>
      <c r="D151" s="1">
        <v>1</v>
      </c>
      <c r="E151" s="1">
        <v>5</v>
      </c>
      <c r="F151" s="1">
        <v>47000</v>
      </c>
      <c r="G151" s="19">
        <f>MONTH(Tržby[[#This Row],[Datum]])</f>
        <v>4</v>
      </c>
      <c r="J151"/>
      <c r="K151"/>
      <c r="M151"/>
      <c r="N151"/>
      <c r="P151"/>
    </row>
    <row r="152" spans="2:16" x14ac:dyDescent="0.2">
      <c r="B152" s="2">
        <v>43576</v>
      </c>
      <c r="C152" s="1">
        <v>8</v>
      </c>
      <c r="D152" s="1">
        <v>3</v>
      </c>
      <c r="E152" s="1">
        <v>5</v>
      </c>
      <c r="F152" s="1">
        <v>94000</v>
      </c>
      <c r="G152" s="19">
        <f>MONTH(Tržby[[#This Row],[Datum]])</f>
        <v>4</v>
      </c>
      <c r="J152"/>
      <c r="K152"/>
      <c r="M152"/>
      <c r="N152"/>
      <c r="P152"/>
    </row>
    <row r="153" spans="2:16" x14ac:dyDescent="0.2">
      <c r="B153" s="2">
        <v>43576</v>
      </c>
      <c r="C153" s="1">
        <v>9</v>
      </c>
      <c r="D153" s="1">
        <v>1</v>
      </c>
      <c r="E153" s="1">
        <v>1</v>
      </c>
      <c r="F153" s="1">
        <v>22400</v>
      </c>
      <c r="G153" s="19">
        <f>MONTH(Tržby[[#This Row],[Datum]])</f>
        <v>4</v>
      </c>
      <c r="J153"/>
      <c r="K153"/>
      <c r="M153"/>
      <c r="N153"/>
      <c r="P153"/>
    </row>
    <row r="154" spans="2:16" x14ac:dyDescent="0.2">
      <c r="B154" s="2">
        <v>43576</v>
      </c>
      <c r="C154" s="1">
        <v>4</v>
      </c>
      <c r="D154" s="1">
        <v>3</v>
      </c>
      <c r="E154" s="1">
        <v>4</v>
      </c>
      <c r="F154" s="1">
        <v>42450</v>
      </c>
      <c r="G154" s="19">
        <f>MONTH(Tržby[[#This Row],[Datum]])</f>
        <v>4</v>
      </c>
      <c r="J154"/>
      <c r="K154"/>
      <c r="M154"/>
      <c r="N154"/>
      <c r="P154"/>
    </row>
    <row r="155" spans="2:16" x14ac:dyDescent="0.2">
      <c r="B155" s="2">
        <v>43577</v>
      </c>
      <c r="C155" s="1">
        <v>1</v>
      </c>
      <c r="D155" s="1">
        <v>1</v>
      </c>
      <c r="E155" s="1">
        <v>5</v>
      </c>
      <c r="F155" s="1">
        <v>56400</v>
      </c>
      <c r="G155" s="19">
        <f>MONTH(Tržby[[#This Row],[Datum]])</f>
        <v>4</v>
      </c>
      <c r="J155"/>
      <c r="K155"/>
      <c r="M155"/>
      <c r="N155"/>
      <c r="P155"/>
    </row>
    <row r="156" spans="2:16" x14ac:dyDescent="0.2">
      <c r="B156" s="2">
        <v>43577</v>
      </c>
      <c r="C156" s="1">
        <v>5</v>
      </c>
      <c r="D156" s="1">
        <v>1</v>
      </c>
      <c r="E156" s="1">
        <v>6</v>
      </c>
      <c r="F156" s="1">
        <v>152000</v>
      </c>
      <c r="G156" s="19">
        <f>MONTH(Tržby[[#This Row],[Datum]])</f>
        <v>4</v>
      </c>
      <c r="J156"/>
      <c r="K156"/>
      <c r="M156"/>
      <c r="N156"/>
      <c r="P156"/>
    </row>
    <row r="157" spans="2:16" x14ac:dyDescent="0.2">
      <c r="B157" s="2">
        <v>43577</v>
      </c>
      <c r="C157" s="1">
        <v>6</v>
      </c>
      <c r="D157" s="1">
        <v>2</v>
      </c>
      <c r="E157" s="1">
        <v>5</v>
      </c>
      <c r="F157" s="1">
        <v>28200</v>
      </c>
      <c r="G157" s="19">
        <f>MONTH(Tržby[[#This Row],[Datum]])</f>
        <v>4</v>
      </c>
      <c r="J157"/>
      <c r="K157"/>
      <c r="M157"/>
      <c r="N157"/>
      <c r="P157"/>
    </row>
    <row r="158" spans="2:16" x14ac:dyDescent="0.2">
      <c r="B158" s="2">
        <v>43580</v>
      </c>
      <c r="C158" s="1">
        <v>8</v>
      </c>
      <c r="D158" s="1">
        <v>3</v>
      </c>
      <c r="E158" s="1">
        <v>5</v>
      </c>
      <c r="F158" s="1">
        <v>18800</v>
      </c>
      <c r="G158" s="19">
        <f>MONTH(Tržby[[#This Row],[Datum]])</f>
        <v>4</v>
      </c>
      <c r="J158"/>
      <c r="K158"/>
      <c r="M158"/>
      <c r="N158"/>
      <c r="P158"/>
    </row>
    <row r="159" spans="2:16" x14ac:dyDescent="0.2">
      <c r="B159" s="2">
        <v>43580</v>
      </c>
      <c r="C159" s="1">
        <v>4</v>
      </c>
      <c r="D159" s="1">
        <v>3</v>
      </c>
      <c r="E159" s="1">
        <v>6</v>
      </c>
      <c r="F159" s="1">
        <v>152000</v>
      </c>
      <c r="G159" s="19">
        <f>MONTH(Tržby[[#This Row],[Datum]])</f>
        <v>4</v>
      </c>
      <c r="J159"/>
      <c r="K159"/>
      <c r="M159"/>
      <c r="N159"/>
      <c r="P159"/>
    </row>
    <row r="160" spans="2:16" x14ac:dyDescent="0.2">
      <c r="B160" s="2">
        <v>43580</v>
      </c>
      <c r="C160" s="1">
        <v>3</v>
      </c>
      <c r="D160" s="1">
        <v>3</v>
      </c>
      <c r="E160" s="1">
        <v>6</v>
      </c>
      <c r="F160" s="1">
        <v>456000</v>
      </c>
      <c r="G160" s="19">
        <f>MONTH(Tržby[[#This Row],[Datum]])</f>
        <v>4</v>
      </c>
      <c r="J160"/>
      <c r="K160"/>
      <c r="M160"/>
      <c r="N160"/>
      <c r="P160"/>
    </row>
    <row r="161" spans="2:16" x14ac:dyDescent="0.2">
      <c r="B161" s="2">
        <v>43580</v>
      </c>
      <c r="C161" s="1">
        <v>1</v>
      </c>
      <c r="D161" s="1">
        <v>1</v>
      </c>
      <c r="E161" s="1">
        <v>3</v>
      </c>
      <c r="F161" s="1">
        <v>96000</v>
      </c>
      <c r="G161" s="19">
        <f>MONTH(Tržby[[#This Row],[Datum]])</f>
        <v>4</v>
      </c>
      <c r="J161"/>
      <c r="K161"/>
      <c r="M161"/>
      <c r="N161"/>
      <c r="P161"/>
    </row>
    <row r="162" spans="2:16" x14ac:dyDescent="0.2">
      <c r="B162" s="2">
        <v>43581</v>
      </c>
      <c r="C162" s="1">
        <v>5</v>
      </c>
      <c r="D162" s="1">
        <v>1</v>
      </c>
      <c r="E162" s="1">
        <v>3</v>
      </c>
      <c r="F162" s="1">
        <v>96000</v>
      </c>
      <c r="G162" s="19">
        <f>MONTH(Tržby[[#This Row],[Datum]])</f>
        <v>4</v>
      </c>
      <c r="J162"/>
      <c r="K162"/>
      <c r="M162"/>
      <c r="N162"/>
      <c r="P162"/>
    </row>
    <row r="163" spans="2:16" x14ac:dyDescent="0.2">
      <c r="B163" s="2">
        <v>43581</v>
      </c>
      <c r="C163" s="1">
        <v>2</v>
      </c>
      <c r="D163" s="1">
        <v>2</v>
      </c>
      <c r="E163" s="1">
        <v>4</v>
      </c>
      <c r="F163" s="1">
        <v>50940</v>
      </c>
      <c r="G163" s="19">
        <f>MONTH(Tržby[[#This Row],[Datum]])</f>
        <v>4</v>
      </c>
      <c r="J163"/>
      <c r="K163"/>
      <c r="M163"/>
      <c r="N163"/>
      <c r="P163"/>
    </row>
    <row r="164" spans="2:16" x14ac:dyDescent="0.2">
      <c r="B164" s="2">
        <v>43581</v>
      </c>
      <c r="C164" s="1">
        <v>2</v>
      </c>
      <c r="D164" s="1">
        <v>2</v>
      </c>
      <c r="E164" s="1">
        <v>5</v>
      </c>
      <c r="F164" s="1">
        <v>47000</v>
      </c>
      <c r="G164" s="19">
        <f>MONTH(Tržby[[#This Row],[Datum]])</f>
        <v>4</v>
      </c>
      <c r="J164"/>
      <c r="K164"/>
      <c r="M164"/>
      <c r="N164"/>
      <c r="P164"/>
    </row>
    <row r="165" spans="2:16" x14ac:dyDescent="0.2">
      <c r="B165" s="2">
        <v>43581</v>
      </c>
      <c r="C165" s="1">
        <v>3</v>
      </c>
      <c r="D165" s="1">
        <v>3</v>
      </c>
      <c r="E165" s="1">
        <v>6</v>
      </c>
      <c r="F165" s="1">
        <v>408000</v>
      </c>
      <c r="G165" s="19">
        <f>MONTH(Tržby[[#This Row],[Datum]])</f>
        <v>4</v>
      </c>
      <c r="J165"/>
      <c r="K165"/>
      <c r="M165"/>
      <c r="N165"/>
      <c r="P165"/>
    </row>
    <row r="166" spans="2:16" x14ac:dyDescent="0.2">
      <c r="B166" s="2">
        <v>43582</v>
      </c>
      <c r="C166" s="1">
        <v>4</v>
      </c>
      <c r="D166" s="1">
        <v>3</v>
      </c>
      <c r="E166" s="1">
        <v>1</v>
      </c>
      <c r="F166" s="1">
        <v>11200</v>
      </c>
      <c r="G166" s="19">
        <f>MONTH(Tržby[[#This Row],[Datum]])</f>
        <v>4</v>
      </c>
      <c r="J166"/>
      <c r="K166"/>
      <c r="M166"/>
      <c r="N166"/>
      <c r="P166"/>
    </row>
    <row r="167" spans="2:16" x14ac:dyDescent="0.2">
      <c r="B167" s="2">
        <v>43582</v>
      </c>
      <c r="C167" s="1">
        <v>1</v>
      </c>
      <c r="D167" s="1">
        <v>1</v>
      </c>
      <c r="E167" s="1">
        <v>4</v>
      </c>
      <c r="F167" s="1">
        <v>16980</v>
      </c>
      <c r="G167" s="19">
        <f>MONTH(Tržby[[#This Row],[Datum]])</f>
        <v>4</v>
      </c>
      <c r="J167"/>
      <c r="K167"/>
      <c r="M167"/>
      <c r="N167"/>
      <c r="P167"/>
    </row>
    <row r="168" spans="2:16" x14ac:dyDescent="0.2">
      <c r="B168" s="2">
        <v>43582</v>
      </c>
      <c r="C168" s="1">
        <v>1</v>
      </c>
      <c r="D168" s="1">
        <v>1</v>
      </c>
      <c r="E168" s="1">
        <v>6</v>
      </c>
      <c r="F168" s="1">
        <v>456000</v>
      </c>
      <c r="G168" s="19">
        <f>MONTH(Tržby[[#This Row],[Datum]])</f>
        <v>4</v>
      </c>
      <c r="J168"/>
      <c r="K168"/>
      <c r="M168"/>
      <c r="N168"/>
      <c r="P168"/>
    </row>
    <row r="169" spans="2:16" x14ac:dyDescent="0.2">
      <c r="B169" s="2">
        <v>43583</v>
      </c>
      <c r="C169" s="1">
        <v>5</v>
      </c>
      <c r="D169" s="1">
        <v>1</v>
      </c>
      <c r="E169" s="1">
        <v>5</v>
      </c>
      <c r="F169" s="1">
        <v>9400</v>
      </c>
      <c r="G169" s="19">
        <f>MONTH(Tržby[[#This Row],[Datum]])</f>
        <v>4</v>
      </c>
      <c r="J169"/>
      <c r="K169"/>
      <c r="M169"/>
      <c r="N169"/>
      <c r="P169"/>
    </row>
    <row r="170" spans="2:16" x14ac:dyDescent="0.2">
      <c r="B170" s="2">
        <v>43583</v>
      </c>
      <c r="C170" s="1">
        <v>6</v>
      </c>
      <c r="D170" s="1">
        <v>2</v>
      </c>
      <c r="E170" s="1">
        <v>5</v>
      </c>
      <c r="F170" s="1">
        <v>18800</v>
      </c>
      <c r="G170" s="19">
        <f>MONTH(Tržby[[#This Row],[Datum]])</f>
        <v>4</v>
      </c>
      <c r="J170"/>
      <c r="K170"/>
      <c r="M170"/>
      <c r="N170"/>
      <c r="P170"/>
    </row>
    <row r="171" spans="2:16" x14ac:dyDescent="0.2">
      <c r="B171" s="2">
        <v>43583</v>
      </c>
      <c r="C171" s="1">
        <v>7</v>
      </c>
      <c r="D171" s="1">
        <v>2</v>
      </c>
      <c r="E171" s="1">
        <v>6</v>
      </c>
      <c r="F171" s="1">
        <v>304000</v>
      </c>
      <c r="G171" s="19">
        <f>MONTH(Tržby[[#This Row],[Datum]])</f>
        <v>4</v>
      </c>
      <c r="J171"/>
      <c r="K171"/>
      <c r="M171"/>
      <c r="N171"/>
      <c r="P171"/>
    </row>
    <row r="172" spans="2:16" x14ac:dyDescent="0.2">
      <c r="B172" s="2">
        <v>43583</v>
      </c>
      <c r="C172" s="1">
        <v>4</v>
      </c>
      <c r="D172" s="1">
        <v>3</v>
      </c>
      <c r="E172" s="1">
        <v>3</v>
      </c>
      <c r="F172" s="1">
        <v>96000</v>
      </c>
      <c r="G172" s="19">
        <f>MONTH(Tržby[[#This Row],[Datum]])</f>
        <v>4</v>
      </c>
      <c r="J172"/>
      <c r="K172"/>
      <c r="M172"/>
      <c r="N172"/>
      <c r="P172"/>
    </row>
    <row r="173" spans="2:16" x14ac:dyDescent="0.2">
      <c r="B173" s="2">
        <v>43584</v>
      </c>
      <c r="C173" s="1">
        <v>9</v>
      </c>
      <c r="D173" s="1">
        <v>1</v>
      </c>
      <c r="E173" s="1">
        <v>2</v>
      </c>
      <c r="F173" s="1">
        <v>11400</v>
      </c>
      <c r="G173" s="19">
        <f>MONTH(Tržby[[#This Row],[Datum]])</f>
        <v>4</v>
      </c>
      <c r="J173"/>
      <c r="K173"/>
      <c r="M173"/>
      <c r="N173"/>
      <c r="P173"/>
    </row>
    <row r="174" spans="2:16" x14ac:dyDescent="0.2">
      <c r="B174" s="2">
        <v>43584</v>
      </c>
      <c r="C174" s="1">
        <v>6</v>
      </c>
      <c r="D174" s="1">
        <v>2</v>
      </c>
      <c r="E174" s="1">
        <v>3</v>
      </c>
      <c r="F174" s="1">
        <v>48000</v>
      </c>
      <c r="G174" s="19">
        <f>MONTH(Tržby[[#This Row],[Datum]])</f>
        <v>4</v>
      </c>
      <c r="J174"/>
      <c r="K174"/>
      <c r="M174"/>
      <c r="N174"/>
      <c r="P174"/>
    </row>
    <row r="175" spans="2:16" x14ac:dyDescent="0.2">
      <c r="B175" s="2">
        <v>43584</v>
      </c>
      <c r="C175" s="1">
        <v>7</v>
      </c>
      <c r="D175" s="1">
        <v>2</v>
      </c>
      <c r="E175" s="1">
        <v>3</v>
      </c>
      <c r="F175" s="1">
        <v>96000</v>
      </c>
      <c r="G175" s="19">
        <f>MONTH(Tržby[[#This Row],[Datum]])</f>
        <v>4</v>
      </c>
      <c r="J175"/>
      <c r="K175"/>
      <c r="M175"/>
      <c r="N175"/>
      <c r="P175"/>
    </row>
    <row r="176" spans="2:16" x14ac:dyDescent="0.2">
      <c r="B176" s="2">
        <v>43584</v>
      </c>
      <c r="C176" s="1">
        <v>4</v>
      </c>
      <c r="D176" s="1">
        <v>3</v>
      </c>
      <c r="E176" s="1">
        <v>4</v>
      </c>
      <c r="F176" s="1">
        <v>8490</v>
      </c>
      <c r="G176" s="19">
        <f>MONTH(Tržby[[#This Row],[Datum]])</f>
        <v>4</v>
      </c>
      <c r="J176"/>
      <c r="K176"/>
      <c r="M176"/>
      <c r="N176"/>
      <c r="P176"/>
    </row>
    <row r="177" spans="2:16" x14ac:dyDescent="0.2">
      <c r="B177" s="2">
        <v>43587</v>
      </c>
      <c r="C177" s="1">
        <v>9</v>
      </c>
      <c r="D177" s="1">
        <v>1</v>
      </c>
      <c r="E177" s="1">
        <v>1</v>
      </c>
      <c r="F177" s="1">
        <v>33600</v>
      </c>
      <c r="G177" s="19">
        <f>MONTH(Tržby[[#This Row],[Datum]])</f>
        <v>5</v>
      </c>
      <c r="J177"/>
      <c r="K177"/>
      <c r="M177"/>
      <c r="N177"/>
      <c r="P177"/>
    </row>
    <row r="178" spans="2:16" x14ac:dyDescent="0.2">
      <c r="B178" s="2">
        <v>43587</v>
      </c>
      <c r="C178" s="1">
        <v>4</v>
      </c>
      <c r="D178" s="1">
        <v>3</v>
      </c>
      <c r="E178" s="1">
        <v>2</v>
      </c>
      <c r="F178" s="1">
        <v>11400</v>
      </c>
      <c r="G178" s="19">
        <f>MONTH(Tržby[[#This Row],[Datum]])</f>
        <v>5</v>
      </c>
      <c r="J178"/>
      <c r="K178"/>
      <c r="M178"/>
      <c r="N178"/>
      <c r="P178"/>
    </row>
    <row r="179" spans="2:16" x14ac:dyDescent="0.2">
      <c r="B179" s="2">
        <v>43587</v>
      </c>
      <c r="C179" s="1">
        <v>1</v>
      </c>
      <c r="D179" s="1">
        <v>1</v>
      </c>
      <c r="E179" s="1">
        <v>3</v>
      </c>
      <c r="F179" s="1">
        <v>96000</v>
      </c>
      <c r="G179" s="19">
        <f>MONTH(Tržby[[#This Row],[Datum]])</f>
        <v>5</v>
      </c>
      <c r="J179"/>
      <c r="K179"/>
      <c r="M179"/>
      <c r="N179"/>
      <c r="P179"/>
    </row>
    <row r="180" spans="2:16" x14ac:dyDescent="0.2">
      <c r="B180" s="2">
        <v>43588</v>
      </c>
      <c r="C180" s="1">
        <v>5</v>
      </c>
      <c r="D180" s="1">
        <v>1</v>
      </c>
      <c r="E180" s="1">
        <v>6</v>
      </c>
      <c r="F180" s="1">
        <v>456000</v>
      </c>
      <c r="G180" s="19">
        <f>MONTH(Tržby[[#This Row],[Datum]])</f>
        <v>5</v>
      </c>
      <c r="J180"/>
      <c r="K180"/>
      <c r="M180"/>
      <c r="N180"/>
      <c r="P180"/>
    </row>
    <row r="181" spans="2:16" x14ac:dyDescent="0.2">
      <c r="B181" s="2">
        <v>43588</v>
      </c>
      <c r="C181" s="1">
        <v>6</v>
      </c>
      <c r="D181" s="1">
        <v>2</v>
      </c>
      <c r="E181" s="1">
        <v>5</v>
      </c>
      <c r="F181" s="1">
        <v>28200</v>
      </c>
      <c r="G181" s="19">
        <f>MONTH(Tržby[[#This Row],[Datum]])</f>
        <v>5</v>
      </c>
      <c r="J181"/>
      <c r="K181"/>
      <c r="M181"/>
      <c r="N181"/>
      <c r="P181"/>
    </row>
    <row r="182" spans="2:16" x14ac:dyDescent="0.2">
      <c r="B182" s="2">
        <v>43588</v>
      </c>
      <c r="C182" s="1">
        <v>8</v>
      </c>
      <c r="D182" s="1">
        <v>3</v>
      </c>
      <c r="E182" s="1">
        <v>1</v>
      </c>
      <c r="F182" s="1">
        <v>257600</v>
      </c>
      <c r="G182" s="19">
        <f>MONTH(Tržby[[#This Row],[Datum]])</f>
        <v>5</v>
      </c>
      <c r="J182"/>
      <c r="K182"/>
      <c r="M182"/>
      <c r="N182"/>
      <c r="P182"/>
    </row>
    <row r="183" spans="2:16" x14ac:dyDescent="0.2">
      <c r="B183" s="2">
        <v>43588</v>
      </c>
      <c r="C183" s="1">
        <v>8</v>
      </c>
      <c r="D183" s="1">
        <v>3</v>
      </c>
      <c r="E183" s="1">
        <v>2</v>
      </c>
      <c r="F183" s="1">
        <v>22800</v>
      </c>
      <c r="G183" s="19">
        <f>MONTH(Tržby[[#This Row],[Datum]])</f>
        <v>5</v>
      </c>
      <c r="J183"/>
      <c r="K183"/>
      <c r="M183"/>
      <c r="N183"/>
      <c r="P183"/>
    </row>
    <row r="184" spans="2:16" x14ac:dyDescent="0.2">
      <c r="B184" s="2">
        <v>43588</v>
      </c>
      <c r="C184" s="1">
        <v>6</v>
      </c>
      <c r="D184" s="1">
        <v>2</v>
      </c>
      <c r="E184" s="1">
        <v>1</v>
      </c>
      <c r="F184" s="1">
        <v>11200</v>
      </c>
      <c r="G184" s="19">
        <f>MONTH(Tržby[[#This Row],[Datum]])</f>
        <v>5</v>
      </c>
      <c r="J184"/>
      <c r="K184"/>
      <c r="M184"/>
      <c r="N184"/>
      <c r="P184"/>
    </row>
    <row r="185" spans="2:16" x14ac:dyDescent="0.2">
      <c r="B185" s="2">
        <v>43588</v>
      </c>
      <c r="C185" s="1">
        <v>7</v>
      </c>
      <c r="D185" s="1">
        <v>2</v>
      </c>
      <c r="E185" s="1">
        <v>2</v>
      </c>
      <c r="F185" s="1">
        <v>45600</v>
      </c>
      <c r="G185" s="19">
        <f>MONTH(Tržby[[#This Row],[Datum]])</f>
        <v>5</v>
      </c>
      <c r="J185"/>
      <c r="K185"/>
      <c r="M185"/>
      <c r="N185"/>
      <c r="P185"/>
    </row>
    <row r="186" spans="2:16" x14ac:dyDescent="0.2">
      <c r="B186" s="2">
        <v>43588</v>
      </c>
      <c r="C186" s="1">
        <v>6</v>
      </c>
      <c r="D186" s="1">
        <v>2</v>
      </c>
      <c r="E186" s="1">
        <v>3</v>
      </c>
      <c r="F186" s="1">
        <v>48000</v>
      </c>
      <c r="G186" s="19">
        <f>MONTH(Tržby[[#This Row],[Datum]])</f>
        <v>5</v>
      </c>
      <c r="J186"/>
      <c r="K186"/>
      <c r="M186"/>
      <c r="N186"/>
      <c r="P186"/>
    </row>
    <row r="187" spans="2:16" x14ac:dyDescent="0.2">
      <c r="B187" s="2">
        <v>43588</v>
      </c>
      <c r="C187" s="1">
        <v>8</v>
      </c>
      <c r="D187" s="1">
        <v>3</v>
      </c>
      <c r="E187" s="1">
        <v>4</v>
      </c>
      <c r="F187" s="1">
        <v>8490</v>
      </c>
      <c r="G187" s="19">
        <f>MONTH(Tržby[[#This Row],[Datum]])</f>
        <v>5</v>
      </c>
      <c r="J187"/>
      <c r="K187"/>
      <c r="M187"/>
      <c r="N187"/>
      <c r="P187"/>
    </row>
    <row r="188" spans="2:16" x14ac:dyDescent="0.2">
      <c r="B188" s="2">
        <v>43588</v>
      </c>
      <c r="C188" s="1">
        <v>9</v>
      </c>
      <c r="D188" s="1">
        <v>1</v>
      </c>
      <c r="E188" s="1">
        <v>5</v>
      </c>
      <c r="F188" s="1">
        <v>18800</v>
      </c>
      <c r="G188" s="19">
        <f>MONTH(Tržby[[#This Row],[Datum]])</f>
        <v>5</v>
      </c>
      <c r="J188"/>
      <c r="K188"/>
      <c r="M188"/>
      <c r="N188"/>
      <c r="P188"/>
    </row>
    <row r="189" spans="2:16" x14ac:dyDescent="0.2">
      <c r="B189" s="2">
        <v>43588</v>
      </c>
      <c r="C189" s="1">
        <v>1</v>
      </c>
      <c r="D189" s="1">
        <v>1</v>
      </c>
      <c r="E189" s="1">
        <v>6</v>
      </c>
      <c r="F189" s="1">
        <v>304000</v>
      </c>
      <c r="G189" s="19">
        <f>MONTH(Tržby[[#This Row],[Datum]])</f>
        <v>5</v>
      </c>
      <c r="J189"/>
      <c r="K189"/>
      <c r="M189"/>
      <c r="N189"/>
      <c r="P189"/>
    </row>
    <row r="190" spans="2:16" x14ac:dyDescent="0.2">
      <c r="B190" s="2">
        <v>43588</v>
      </c>
      <c r="C190" s="1">
        <v>5</v>
      </c>
      <c r="D190" s="1">
        <v>1</v>
      </c>
      <c r="E190" s="1">
        <v>5</v>
      </c>
      <c r="F190" s="1">
        <v>18800</v>
      </c>
      <c r="G190" s="19">
        <f>MONTH(Tržby[[#This Row],[Datum]])</f>
        <v>5</v>
      </c>
      <c r="J190"/>
      <c r="K190"/>
      <c r="M190"/>
      <c r="N190"/>
      <c r="P190"/>
    </row>
    <row r="191" spans="2:16" x14ac:dyDescent="0.2">
      <c r="B191" s="2">
        <v>43588</v>
      </c>
      <c r="C191" s="1">
        <v>6</v>
      </c>
      <c r="D191" s="1">
        <v>2</v>
      </c>
      <c r="E191" s="1">
        <v>1</v>
      </c>
      <c r="F191" s="1">
        <v>22400</v>
      </c>
      <c r="G191" s="19">
        <f>MONTH(Tržby[[#This Row],[Datum]])</f>
        <v>5</v>
      </c>
      <c r="J191"/>
      <c r="K191"/>
      <c r="M191"/>
      <c r="N191"/>
      <c r="P191"/>
    </row>
    <row r="192" spans="2:16" x14ac:dyDescent="0.2">
      <c r="B192" s="2">
        <v>43589</v>
      </c>
      <c r="C192" s="1">
        <v>8</v>
      </c>
      <c r="D192" s="1">
        <v>3</v>
      </c>
      <c r="E192" s="1">
        <v>2</v>
      </c>
      <c r="F192" s="1">
        <v>11400</v>
      </c>
      <c r="G192" s="19">
        <f>MONTH(Tržby[[#This Row],[Datum]])</f>
        <v>5</v>
      </c>
      <c r="J192"/>
      <c r="K192"/>
      <c r="M192"/>
      <c r="N192"/>
      <c r="P192"/>
    </row>
    <row r="193" spans="2:16" x14ac:dyDescent="0.2">
      <c r="B193" s="2">
        <v>43589</v>
      </c>
      <c r="C193" s="1">
        <v>4</v>
      </c>
      <c r="D193" s="1">
        <v>3</v>
      </c>
      <c r="E193" s="1">
        <v>3</v>
      </c>
      <c r="F193" s="1">
        <v>192000</v>
      </c>
      <c r="G193" s="19">
        <f>MONTH(Tržby[[#This Row],[Datum]])</f>
        <v>5</v>
      </c>
      <c r="J193"/>
      <c r="K193"/>
      <c r="M193"/>
      <c r="N193"/>
      <c r="P193"/>
    </row>
    <row r="194" spans="2:16" x14ac:dyDescent="0.2">
      <c r="B194" s="2">
        <v>43589</v>
      </c>
      <c r="C194" s="1">
        <v>6</v>
      </c>
      <c r="D194" s="1">
        <v>2</v>
      </c>
      <c r="E194" s="1">
        <v>6</v>
      </c>
      <c r="F194" s="1">
        <v>152000</v>
      </c>
      <c r="G194" s="19">
        <f>MONTH(Tržby[[#This Row],[Datum]])</f>
        <v>5</v>
      </c>
      <c r="J194"/>
      <c r="K194"/>
      <c r="M194"/>
      <c r="N194"/>
      <c r="P194"/>
    </row>
    <row r="195" spans="2:16" x14ac:dyDescent="0.2">
      <c r="B195" s="2">
        <v>43589</v>
      </c>
      <c r="C195" s="1">
        <v>5</v>
      </c>
      <c r="D195" s="1">
        <v>1</v>
      </c>
      <c r="E195" s="1">
        <v>1</v>
      </c>
      <c r="F195" s="1">
        <v>11200</v>
      </c>
      <c r="G195" s="19">
        <f>MONTH(Tržby[[#This Row],[Datum]])</f>
        <v>5</v>
      </c>
      <c r="J195"/>
      <c r="K195"/>
      <c r="M195"/>
      <c r="N195"/>
      <c r="P195"/>
    </row>
    <row r="196" spans="2:16" x14ac:dyDescent="0.2">
      <c r="B196" s="2">
        <v>43590</v>
      </c>
      <c r="C196" s="1">
        <v>6</v>
      </c>
      <c r="D196" s="1">
        <v>2</v>
      </c>
      <c r="E196" s="1">
        <v>5</v>
      </c>
      <c r="F196" s="1">
        <v>18800</v>
      </c>
      <c r="G196" s="19">
        <f>MONTH(Tržby[[#This Row],[Datum]])</f>
        <v>5</v>
      </c>
      <c r="J196"/>
      <c r="K196"/>
      <c r="M196"/>
      <c r="N196"/>
      <c r="P196"/>
    </row>
    <row r="197" spans="2:16" x14ac:dyDescent="0.2">
      <c r="B197" s="2">
        <v>43590</v>
      </c>
      <c r="C197" s="1">
        <v>8</v>
      </c>
      <c r="D197" s="1">
        <v>3</v>
      </c>
      <c r="E197" s="1">
        <v>5</v>
      </c>
      <c r="F197" s="1">
        <v>94000</v>
      </c>
      <c r="G197" s="19">
        <f>MONTH(Tržby[[#This Row],[Datum]])</f>
        <v>5</v>
      </c>
      <c r="J197"/>
      <c r="K197"/>
      <c r="M197"/>
      <c r="N197"/>
      <c r="P197"/>
    </row>
    <row r="198" spans="2:16" x14ac:dyDescent="0.2">
      <c r="B198" s="2">
        <v>43590</v>
      </c>
      <c r="C198" s="1">
        <v>9</v>
      </c>
      <c r="D198" s="1">
        <v>1</v>
      </c>
      <c r="E198" s="1">
        <v>6</v>
      </c>
      <c r="F198" s="1">
        <v>560000</v>
      </c>
      <c r="G198" s="19">
        <f>MONTH(Tržby[[#This Row],[Datum]])</f>
        <v>5</v>
      </c>
      <c r="J198"/>
      <c r="K198"/>
      <c r="M198"/>
      <c r="N198"/>
      <c r="P198"/>
    </row>
    <row r="199" spans="2:16" x14ac:dyDescent="0.2">
      <c r="B199" s="2">
        <v>43590</v>
      </c>
      <c r="C199" s="1">
        <v>1</v>
      </c>
      <c r="D199" s="1">
        <v>1</v>
      </c>
      <c r="E199" s="1">
        <v>5</v>
      </c>
      <c r="F199" s="1">
        <v>37600</v>
      </c>
      <c r="G199" s="19">
        <f>MONTH(Tržby[[#This Row],[Datum]])</f>
        <v>5</v>
      </c>
      <c r="J199"/>
      <c r="K199"/>
      <c r="M199"/>
      <c r="N199"/>
      <c r="P199"/>
    </row>
    <row r="200" spans="2:16" x14ac:dyDescent="0.2">
      <c r="B200" s="2">
        <v>43590</v>
      </c>
      <c r="C200" s="1">
        <v>5</v>
      </c>
      <c r="D200" s="1">
        <v>1</v>
      </c>
      <c r="E200" s="1">
        <v>6</v>
      </c>
      <c r="F200" s="1">
        <v>152000</v>
      </c>
      <c r="G200" s="19">
        <f>MONTH(Tržby[[#This Row],[Datum]])</f>
        <v>5</v>
      </c>
      <c r="J200"/>
      <c r="K200"/>
      <c r="M200"/>
      <c r="N200"/>
      <c r="P200"/>
    </row>
    <row r="201" spans="2:16" x14ac:dyDescent="0.2">
      <c r="B201" s="2">
        <v>43591</v>
      </c>
      <c r="C201" s="1">
        <v>6</v>
      </c>
      <c r="D201" s="1">
        <v>2</v>
      </c>
      <c r="E201" s="1">
        <v>5</v>
      </c>
      <c r="F201" s="1">
        <v>9400</v>
      </c>
      <c r="G201" s="19">
        <f>MONTH(Tržby[[#This Row],[Datum]])</f>
        <v>5</v>
      </c>
      <c r="J201"/>
      <c r="K201"/>
      <c r="M201"/>
      <c r="N201"/>
      <c r="P201"/>
    </row>
    <row r="202" spans="2:16" x14ac:dyDescent="0.2">
      <c r="B202" s="2">
        <v>43591</v>
      </c>
      <c r="C202" s="1">
        <v>5</v>
      </c>
      <c r="D202" s="1">
        <v>1</v>
      </c>
      <c r="E202" s="1">
        <v>6</v>
      </c>
      <c r="F202" s="1">
        <v>304000</v>
      </c>
      <c r="G202" s="19">
        <f>MONTH(Tržby[[#This Row],[Datum]])</f>
        <v>5</v>
      </c>
      <c r="J202"/>
      <c r="K202"/>
      <c r="M202"/>
      <c r="N202"/>
      <c r="P202"/>
    </row>
    <row r="203" spans="2:16" x14ac:dyDescent="0.2">
      <c r="B203" s="2">
        <v>43591</v>
      </c>
      <c r="C203" s="1">
        <v>6</v>
      </c>
      <c r="D203" s="1">
        <v>2</v>
      </c>
      <c r="E203" s="1">
        <v>1</v>
      </c>
      <c r="F203" s="1">
        <v>56000</v>
      </c>
      <c r="G203" s="19">
        <f>MONTH(Tržby[[#This Row],[Datum]])</f>
        <v>5</v>
      </c>
      <c r="J203"/>
      <c r="K203"/>
      <c r="M203"/>
      <c r="N203"/>
      <c r="P203"/>
    </row>
    <row r="204" spans="2:16" x14ac:dyDescent="0.2">
      <c r="B204" s="2">
        <v>43591</v>
      </c>
      <c r="C204" s="1">
        <v>7</v>
      </c>
      <c r="D204" s="1">
        <v>2</v>
      </c>
      <c r="E204" s="1">
        <v>1</v>
      </c>
      <c r="F204" s="1">
        <v>22400</v>
      </c>
      <c r="G204" s="19">
        <f>MONTH(Tržby[[#This Row],[Datum]])</f>
        <v>5</v>
      </c>
      <c r="J204"/>
      <c r="K204"/>
      <c r="M204"/>
      <c r="N204"/>
      <c r="P204"/>
    </row>
    <row r="205" spans="2:16" x14ac:dyDescent="0.2">
      <c r="B205" s="2">
        <v>43594</v>
      </c>
      <c r="C205" s="1">
        <v>2</v>
      </c>
      <c r="D205" s="1">
        <v>2</v>
      </c>
      <c r="E205" s="1">
        <v>1</v>
      </c>
      <c r="F205" s="1">
        <v>33600</v>
      </c>
      <c r="G205" s="19">
        <f>MONTH(Tržby[[#This Row],[Datum]])</f>
        <v>5</v>
      </c>
      <c r="J205"/>
      <c r="K205"/>
      <c r="M205"/>
      <c r="N205"/>
      <c r="P205"/>
    </row>
    <row r="206" spans="2:16" x14ac:dyDescent="0.2">
      <c r="B206" s="2">
        <v>43594</v>
      </c>
      <c r="C206" s="1">
        <v>9</v>
      </c>
      <c r="D206" s="1">
        <v>1</v>
      </c>
      <c r="E206" s="1">
        <v>1</v>
      </c>
      <c r="F206" s="1">
        <v>67200</v>
      </c>
      <c r="G206" s="19">
        <f>MONTH(Tržby[[#This Row],[Datum]])</f>
        <v>5</v>
      </c>
      <c r="J206"/>
      <c r="K206"/>
      <c r="M206"/>
      <c r="N206"/>
      <c r="P206"/>
    </row>
    <row r="207" spans="2:16" x14ac:dyDescent="0.2">
      <c r="B207" s="2">
        <v>43594</v>
      </c>
      <c r="C207" s="1">
        <v>1</v>
      </c>
      <c r="D207" s="1">
        <v>1</v>
      </c>
      <c r="E207" s="1">
        <v>4</v>
      </c>
      <c r="F207" s="1">
        <v>33960</v>
      </c>
      <c r="G207" s="19">
        <f>MONTH(Tržby[[#This Row],[Datum]])</f>
        <v>5</v>
      </c>
      <c r="J207"/>
      <c r="K207"/>
      <c r="M207"/>
      <c r="N207"/>
      <c r="P207"/>
    </row>
    <row r="208" spans="2:16" x14ac:dyDescent="0.2">
      <c r="B208" s="2">
        <v>43594</v>
      </c>
      <c r="C208" s="1">
        <v>5</v>
      </c>
      <c r="D208" s="1">
        <v>1</v>
      </c>
      <c r="E208" s="1">
        <v>3</v>
      </c>
      <c r="F208" s="1">
        <v>192000</v>
      </c>
      <c r="G208" s="19">
        <f>MONTH(Tržby[[#This Row],[Datum]])</f>
        <v>5</v>
      </c>
      <c r="J208"/>
      <c r="K208"/>
      <c r="M208"/>
      <c r="N208"/>
      <c r="P208"/>
    </row>
    <row r="209" spans="2:16" x14ac:dyDescent="0.2">
      <c r="B209" s="2">
        <v>43595</v>
      </c>
      <c r="C209" s="1">
        <v>6</v>
      </c>
      <c r="D209" s="1">
        <v>2</v>
      </c>
      <c r="E209" s="1">
        <v>6</v>
      </c>
      <c r="F209" s="1">
        <v>560000</v>
      </c>
      <c r="G209" s="19">
        <f>MONTH(Tržby[[#This Row],[Datum]])</f>
        <v>5</v>
      </c>
      <c r="J209"/>
      <c r="K209"/>
      <c r="M209"/>
      <c r="N209"/>
      <c r="P209"/>
    </row>
    <row r="210" spans="2:16" x14ac:dyDescent="0.2">
      <c r="B210" s="2">
        <v>43595</v>
      </c>
      <c r="C210" s="1">
        <v>8</v>
      </c>
      <c r="D210" s="1">
        <v>3</v>
      </c>
      <c r="E210" s="1">
        <v>6</v>
      </c>
      <c r="F210" s="1">
        <v>456000</v>
      </c>
      <c r="G210" s="19">
        <f>MONTH(Tržby[[#This Row],[Datum]])</f>
        <v>5</v>
      </c>
      <c r="J210"/>
      <c r="K210"/>
      <c r="M210"/>
      <c r="N210"/>
      <c r="P210"/>
    </row>
    <row r="211" spans="2:16" x14ac:dyDescent="0.2">
      <c r="B211" s="2">
        <v>43595</v>
      </c>
      <c r="C211" s="1">
        <v>4</v>
      </c>
      <c r="D211" s="1">
        <v>3</v>
      </c>
      <c r="E211" s="1">
        <v>5</v>
      </c>
      <c r="F211" s="1">
        <v>18800</v>
      </c>
      <c r="G211" s="19">
        <f>MONTH(Tržby[[#This Row],[Datum]])</f>
        <v>5</v>
      </c>
      <c r="J211"/>
      <c r="K211"/>
      <c r="M211"/>
      <c r="N211"/>
      <c r="P211"/>
    </row>
    <row r="212" spans="2:16" x14ac:dyDescent="0.2">
      <c r="B212" s="2">
        <v>43595</v>
      </c>
      <c r="C212" s="1">
        <v>3</v>
      </c>
      <c r="D212" s="1">
        <v>3</v>
      </c>
      <c r="E212" s="1">
        <v>6</v>
      </c>
      <c r="F212" s="1">
        <v>560000</v>
      </c>
      <c r="G212" s="19">
        <f>MONTH(Tržby[[#This Row],[Datum]])</f>
        <v>5</v>
      </c>
      <c r="J212"/>
      <c r="K212"/>
      <c r="M212"/>
      <c r="N212"/>
      <c r="P212"/>
    </row>
    <row r="213" spans="2:16" x14ac:dyDescent="0.2">
      <c r="B213" s="2">
        <v>43595</v>
      </c>
      <c r="C213" s="1">
        <v>1</v>
      </c>
      <c r="D213" s="1">
        <v>1</v>
      </c>
      <c r="E213" s="1">
        <v>5</v>
      </c>
      <c r="F213" s="1">
        <v>28200</v>
      </c>
      <c r="G213" s="19">
        <f>MONTH(Tržby[[#This Row],[Datum]])</f>
        <v>5</v>
      </c>
      <c r="J213"/>
      <c r="K213"/>
      <c r="M213"/>
      <c r="N213"/>
      <c r="P213"/>
    </row>
    <row r="214" spans="2:16" x14ac:dyDescent="0.2">
      <c r="B214" s="2">
        <v>43595</v>
      </c>
      <c r="C214" s="1">
        <v>5</v>
      </c>
      <c r="D214" s="1">
        <v>1</v>
      </c>
      <c r="E214" s="1">
        <v>6</v>
      </c>
      <c r="F214" s="1">
        <v>152000</v>
      </c>
      <c r="G214" s="19">
        <f>MONTH(Tržby[[#This Row],[Datum]])</f>
        <v>5</v>
      </c>
      <c r="J214"/>
      <c r="K214"/>
      <c r="M214"/>
      <c r="N214"/>
      <c r="P214"/>
    </row>
    <row r="215" spans="2:16" x14ac:dyDescent="0.2">
      <c r="B215" s="2">
        <v>43595</v>
      </c>
      <c r="C215" s="1">
        <v>6</v>
      </c>
      <c r="D215" s="1">
        <v>2</v>
      </c>
      <c r="E215" s="1">
        <v>1</v>
      </c>
      <c r="F215" s="1">
        <v>324800</v>
      </c>
      <c r="G215" s="19">
        <f>MONTH(Tržby[[#This Row],[Datum]])</f>
        <v>5</v>
      </c>
      <c r="J215"/>
      <c r="K215"/>
      <c r="M215"/>
      <c r="N215"/>
      <c r="P215"/>
    </row>
    <row r="216" spans="2:16" x14ac:dyDescent="0.2">
      <c r="B216" s="2">
        <v>43596</v>
      </c>
      <c r="C216" s="1">
        <v>7</v>
      </c>
      <c r="D216" s="1">
        <v>2</v>
      </c>
      <c r="E216" s="1">
        <v>5</v>
      </c>
      <c r="F216" s="1">
        <v>75200</v>
      </c>
      <c r="G216" s="19">
        <f>MONTH(Tržby[[#This Row],[Datum]])</f>
        <v>5</v>
      </c>
      <c r="J216"/>
      <c r="K216"/>
      <c r="M216"/>
      <c r="N216"/>
      <c r="P216"/>
    </row>
    <row r="217" spans="2:16" x14ac:dyDescent="0.2">
      <c r="B217" s="2">
        <v>43596</v>
      </c>
      <c r="C217" s="1">
        <v>4</v>
      </c>
      <c r="D217" s="1">
        <v>3</v>
      </c>
      <c r="E217" s="1">
        <v>5</v>
      </c>
      <c r="F217" s="1">
        <v>18800</v>
      </c>
      <c r="G217" s="19">
        <f>MONTH(Tržby[[#This Row],[Datum]])</f>
        <v>5</v>
      </c>
      <c r="J217"/>
      <c r="K217"/>
      <c r="M217"/>
      <c r="N217"/>
      <c r="P217"/>
    </row>
    <row r="218" spans="2:16" x14ac:dyDescent="0.2">
      <c r="B218" s="2">
        <v>43596</v>
      </c>
      <c r="C218" s="1">
        <v>2</v>
      </c>
      <c r="D218" s="1">
        <v>2</v>
      </c>
      <c r="E218" s="1">
        <v>6</v>
      </c>
      <c r="F218" s="1">
        <v>712000</v>
      </c>
      <c r="G218" s="19">
        <f>MONTH(Tržby[[#This Row],[Datum]])</f>
        <v>5</v>
      </c>
      <c r="J218"/>
      <c r="K218"/>
      <c r="M218"/>
      <c r="N218"/>
      <c r="P218"/>
    </row>
    <row r="219" spans="2:16" x14ac:dyDescent="0.2">
      <c r="B219" s="2">
        <v>43596</v>
      </c>
      <c r="C219" s="1">
        <v>2</v>
      </c>
      <c r="D219" s="1">
        <v>2</v>
      </c>
      <c r="E219" s="1">
        <v>5</v>
      </c>
      <c r="F219" s="1">
        <v>37600</v>
      </c>
      <c r="G219" s="19">
        <f>MONTH(Tržby[[#This Row],[Datum]])</f>
        <v>5</v>
      </c>
      <c r="J219"/>
      <c r="K219"/>
      <c r="M219"/>
      <c r="N219"/>
      <c r="P219"/>
    </row>
    <row r="220" spans="2:16" x14ac:dyDescent="0.2">
      <c r="B220" s="2">
        <v>43597</v>
      </c>
      <c r="C220" s="1">
        <v>3</v>
      </c>
      <c r="D220" s="1">
        <v>3</v>
      </c>
      <c r="E220" s="1">
        <v>5</v>
      </c>
      <c r="F220" s="1">
        <v>75200</v>
      </c>
      <c r="G220" s="19">
        <f>MONTH(Tržby[[#This Row],[Datum]])</f>
        <v>5</v>
      </c>
      <c r="J220"/>
      <c r="K220"/>
      <c r="M220"/>
      <c r="N220"/>
      <c r="P220"/>
    </row>
    <row r="221" spans="2:16" x14ac:dyDescent="0.2">
      <c r="B221" s="2">
        <v>43597</v>
      </c>
      <c r="C221" s="1">
        <v>4</v>
      </c>
      <c r="D221" s="1">
        <v>3</v>
      </c>
      <c r="E221" s="1">
        <v>6</v>
      </c>
      <c r="F221" s="1">
        <v>364000</v>
      </c>
      <c r="G221" s="19">
        <f>MONTH(Tržby[[#This Row],[Datum]])</f>
        <v>5</v>
      </c>
      <c r="J221"/>
      <c r="K221"/>
      <c r="M221"/>
      <c r="N221"/>
      <c r="P221"/>
    </row>
    <row r="222" spans="2:16" x14ac:dyDescent="0.2">
      <c r="B222" s="2">
        <v>43597</v>
      </c>
      <c r="C222" s="1">
        <v>1</v>
      </c>
      <c r="D222" s="1">
        <v>1</v>
      </c>
      <c r="E222" s="1">
        <v>3</v>
      </c>
      <c r="F222" s="1">
        <v>96000</v>
      </c>
      <c r="G222" s="19">
        <f>MONTH(Tržby[[#This Row],[Datum]])</f>
        <v>5</v>
      </c>
      <c r="J222"/>
      <c r="K222"/>
      <c r="M222"/>
      <c r="N222"/>
      <c r="P222"/>
    </row>
    <row r="223" spans="2:16" x14ac:dyDescent="0.2">
      <c r="B223" s="2">
        <v>43597</v>
      </c>
      <c r="C223" s="1">
        <v>7</v>
      </c>
      <c r="D223" s="1">
        <v>2</v>
      </c>
      <c r="E223" s="1">
        <v>3</v>
      </c>
      <c r="F223" s="1">
        <v>144000</v>
      </c>
      <c r="G223" s="19">
        <f>MONTH(Tržby[[#This Row],[Datum]])</f>
        <v>5</v>
      </c>
      <c r="J223"/>
      <c r="K223"/>
      <c r="M223"/>
      <c r="N223"/>
      <c r="P223"/>
    </row>
    <row r="224" spans="2:16" x14ac:dyDescent="0.2">
      <c r="B224" s="2">
        <v>43597</v>
      </c>
      <c r="C224" s="1">
        <v>9</v>
      </c>
      <c r="D224" s="1">
        <v>1</v>
      </c>
      <c r="E224" s="1">
        <v>4</v>
      </c>
      <c r="F224" s="1">
        <v>76410</v>
      </c>
      <c r="G224" s="19">
        <f>MONTH(Tržby[[#This Row],[Datum]])</f>
        <v>5</v>
      </c>
      <c r="J224"/>
      <c r="K224"/>
      <c r="M224"/>
      <c r="N224"/>
      <c r="P224"/>
    </row>
    <row r="225" spans="2:16" x14ac:dyDescent="0.2">
      <c r="B225" s="2">
        <v>43598</v>
      </c>
      <c r="C225" s="1">
        <v>6</v>
      </c>
      <c r="D225" s="1">
        <v>2</v>
      </c>
      <c r="E225" s="1">
        <v>1</v>
      </c>
      <c r="F225" s="1">
        <v>78400</v>
      </c>
      <c r="G225" s="19">
        <f>MONTH(Tržby[[#This Row],[Datum]])</f>
        <v>5</v>
      </c>
      <c r="J225"/>
      <c r="K225"/>
      <c r="M225"/>
      <c r="N225"/>
      <c r="P225"/>
    </row>
    <row r="226" spans="2:16" x14ac:dyDescent="0.2">
      <c r="B226" s="2">
        <v>43598</v>
      </c>
      <c r="C226" s="1">
        <v>6</v>
      </c>
      <c r="D226" s="1">
        <v>2</v>
      </c>
      <c r="E226" s="1">
        <v>5</v>
      </c>
      <c r="F226" s="1">
        <v>75200</v>
      </c>
      <c r="G226" s="19">
        <f>MONTH(Tržby[[#This Row],[Datum]])</f>
        <v>5</v>
      </c>
      <c r="J226"/>
      <c r="K226"/>
      <c r="M226"/>
      <c r="N226"/>
      <c r="P226"/>
    </row>
    <row r="227" spans="2:16" x14ac:dyDescent="0.2">
      <c r="B227" s="2">
        <v>43598</v>
      </c>
      <c r="C227" s="1">
        <v>1</v>
      </c>
      <c r="D227" s="1">
        <v>1</v>
      </c>
      <c r="E227" s="1">
        <v>5</v>
      </c>
      <c r="F227" s="1">
        <v>28200</v>
      </c>
      <c r="G227" s="19">
        <f>MONTH(Tržby[[#This Row],[Datum]])</f>
        <v>5</v>
      </c>
      <c r="J227"/>
      <c r="K227"/>
      <c r="M227"/>
      <c r="N227"/>
      <c r="P227"/>
    </row>
    <row r="228" spans="2:16" x14ac:dyDescent="0.2">
      <c r="B228" s="2">
        <v>43598</v>
      </c>
      <c r="C228" s="1">
        <v>1</v>
      </c>
      <c r="D228" s="1">
        <v>1</v>
      </c>
      <c r="E228" s="1">
        <v>6</v>
      </c>
      <c r="F228" s="1">
        <v>304000</v>
      </c>
      <c r="G228" s="19">
        <f>MONTH(Tržby[[#This Row],[Datum]])</f>
        <v>5</v>
      </c>
      <c r="J228"/>
      <c r="K228"/>
      <c r="M228"/>
      <c r="N228"/>
      <c r="P228"/>
    </row>
    <row r="229" spans="2:16" x14ac:dyDescent="0.2">
      <c r="B229" s="2">
        <v>43601</v>
      </c>
      <c r="C229" s="1">
        <v>2</v>
      </c>
      <c r="D229" s="1">
        <v>2</v>
      </c>
      <c r="E229" s="1">
        <v>5</v>
      </c>
      <c r="F229" s="1">
        <v>9400</v>
      </c>
      <c r="G229" s="19">
        <f>MONTH(Tržby[[#This Row],[Datum]])</f>
        <v>5</v>
      </c>
      <c r="J229"/>
      <c r="K229"/>
      <c r="M229"/>
      <c r="N229"/>
      <c r="P229"/>
    </row>
    <row r="230" spans="2:16" x14ac:dyDescent="0.2">
      <c r="B230" s="2">
        <v>43601</v>
      </c>
      <c r="C230" s="1">
        <v>5</v>
      </c>
      <c r="D230" s="1">
        <v>1</v>
      </c>
      <c r="E230" s="1">
        <v>5</v>
      </c>
      <c r="F230" s="1">
        <v>47000</v>
      </c>
      <c r="G230" s="19">
        <f>MONTH(Tržby[[#This Row],[Datum]])</f>
        <v>5</v>
      </c>
      <c r="J230"/>
      <c r="K230"/>
      <c r="M230"/>
      <c r="N230"/>
      <c r="P230"/>
    </row>
    <row r="231" spans="2:16" x14ac:dyDescent="0.2">
      <c r="B231" s="2">
        <v>43601</v>
      </c>
      <c r="C231" s="1">
        <v>5</v>
      </c>
      <c r="D231" s="1">
        <v>1</v>
      </c>
      <c r="E231" s="1">
        <v>6</v>
      </c>
      <c r="F231" s="1">
        <v>364000</v>
      </c>
      <c r="G231" s="19">
        <f>MONTH(Tržby[[#This Row],[Datum]])</f>
        <v>5</v>
      </c>
      <c r="J231"/>
      <c r="K231"/>
      <c r="M231"/>
      <c r="N231"/>
      <c r="P231"/>
    </row>
    <row r="232" spans="2:16" x14ac:dyDescent="0.2">
      <c r="B232" s="2">
        <v>43601</v>
      </c>
      <c r="C232" s="1">
        <v>5</v>
      </c>
      <c r="D232" s="1">
        <v>1</v>
      </c>
      <c r="E232" s="1">
        <v>1</v>
      </c>
      <c r="F232" s="1">
        <v>22400</v>
      </c>
      <c r="G232" s="19">
        <f>MONTH(Tržby[[#This Row],[Datum]])</f>
        <v>5</v>
      </c>
      <c r="J232"/>
      <c r="K232"/>
      <c r="M232"/>
      <c r="N232"/>
      <c r="P232"/>
    </row>
    <row r="233" spans="2:16" x14ac:dyDescent="0.2">
      <c r="B233" s="2">
        <v>43601</v>
      </c>
      <c r="C233" s="1">
        <v>8</v>
      </c>
      <c r="D233" s="1">
        <v>3</v>
      </c>
      <c r="E233" s="1">
        <v>1</v>
      </c>
      <c r="F233" s="1">
        <v>33600</v>
      </c>
      <c r="G233" s="19">
        <f>MONTH(Tržby[[#This Row],[Datum]])</f>
        <v>5</v>
      </c>
      <c r="J233"/>
      <c r="K233"/>
      <c r="M233"/>
      <c r="N233"/>
      <c r="P233"/>
    </row>
    <row r="234" spans="2:16" x14ac:dyDescent="0.2">
      <c r="B234" s="2">
        <v>43602</v>
      </c>
      <c r="C234" s="1">
        <v>3</v>
      </c>
      <c r="D234" s="1">
        <v>3</v>
      </c>
      <c r="E234" s="1">
        <v>4</v>
      </c>
      <c r="F234" s="1">
        <v>76410</v>
      </c>
      <c r="G234" s="19">
        <f>MONTH(Tržby[[#This Row],[Datum]])</f>
        <v>5</v>
      </c>
      <c r="J234"/>
      <c r="K234"/>
      <c r="M234"/>
      <c r="N234"/>
      <c r="P234"/>
    </row>
    <row r="235" spans="2:16" x14ac:dyDescent="0.2">
      <c r="B235" s="2">
        <v>43602</v>
      </c>
      <c r="C235" s="1">
        <v>2</v>
      </c>
      <c r="D235" s="1">
        <v>2</v>
      </c>
      <c r="E235" s="1">
        <v>3</v>
      </c>
      <c r="F235" s="1">
        <v>336000</v>
      </c>
      <c r="G235" s="19">
        <f>MONTH(Tržby[[#This Row],[Datum]])</f>
        <v>5</v>
      </c>
      <c r="J235"/>
      <c r="K235"/>
      <c r="M235"/>
      <c r="N235"/>
      <c r="P235"/>
    </row>
    <row r="236" spans="2:16" x14ac:dyDescent="0.2">
      <c r="B236" s="2">
        <v>43602</v>
      </c>
      <c r="C236" s="1">
        <v>4</v>
      </c>
      <c r="D236" s="1">
        <v>3</v>
      </c>
      <c r="E236" s="1">
        <v>3</v>
      </c>
      <c r="F236" s="1">
        <v>288000</v>
      </c>
      <c r="G236" s="19">
        <f>MONTH(Tržby[[#This Row],[Datum]])</f>
        <v>5</v>
      </c>
      <c r="J236"/>
      <c r="K236"/>
      <c r="M236"/>
      <c r="N236"/>
      <c r="P236"/>
    </row>
    <row r="237" spans="2:16" x14ac:dyDescent="0.2">
      <c r="B237" s="2">
        <v>43602</v>
      </c>
      <c r="C237" s="1">
        <v>4</v>
      </c>
      <c r="D237" s="1">
        <v>3</v>
      </c>
      <c r="E237" s="1">
        <v>4</v>
      </c>
      <c r="F237" s="1">
        <v>25470</v>
      </c>
      <c r="G237" s="19">
        <f>MONTH(Tržby[[#This Row],[Datum]])</f>
        <v>5</v>
      </c>
      <c r="J237"/>
      <c r="K237"/>
      <c r="M237"/>
      <c r="N237"/>
      <c r="P237"/>
    </row>
    <row r="238" spans="2:16" x14ac:dyDescent="0.2">
      <c r="B238" s="2">
        <v>43603</v>
      </c>
      <c r="C238" s="1">
        <v>5</v>
      </c>
      <c r="D238" s="1">
        <v>1</v>
      </c>
      <c r="E238" s="1">
        <v>5</v>
      </c>
      <c r="F238" s="1">
        <v>47000</v>
      </c>
      <c r="G238" s="19">
        <f>MONTH(Tržby[[#This Row],[Datum]])</f>
        <v>5</v>
      </c>
      <c r="J238"/>
      <c r="K238"/>
      <c r="M238"/>
      <c r="N238"/>
      <c r="P238"/>
    </row>
    <row r="239" spans="2:16" x14ac:dyDescent="0.2">
      <c r="B239" s="2">
        <v>43603</v>
      </c>
      <c r="C239" s="1">
        <v>5</v>
      </c>
      <c r="D239" s="1">
        <v>1</v>
      </c>
      <c r="E239" s="1">
        <v>3</v>
      </c>
      <c r="F239" s="1">
        <v>96000</v>
      </c>
      <c r="G239" s="19">
        <f>MONTH(Tržby[[#This Row],[Datum]])</f>
        <v>5</v>
      </c>
      <c r="J239"/>
      <c r="K239"/>
      <c r="M239"/>
      <c r="N239"/>
      <c r="P239"/>
    </row>
    <row r="240" spans="2:16" x14ac:dyDescent="0.2">
      <c r="B240" s="2">
        <v>43603</v>
      </c>
      <c r="C240" s="1">
        <v>5</v>
      </c>
      <c r="D240" s="1">
        <v>1</v>
      </c>
      <c r="E240" s="1">
        <v>3</v>
      </c>
      <c r="F240" s="1">
        <v>240000</v>
      </c>
      <c r="G240" s="19">
        <f>MONTH(Tržby[[#This Row],[Datum]])</f>
        <v>5</v>
      </c>
      <c r="J240"/>
      <c r="K240"/>
      <c r="M240"/>
      <c r="N240"/>
      <c r="P240"/>
    </row>
    <row r="241" spans="2:16" x14ac:dyDescent="0.2">
      <c r="B241" s="2">
        <v>43603</v>
      </c>
      <c r="C241" s="1">
        <v>8</v>
      </c>
      <c r="D241" s="1">
        <v>3</v>
      </c>
      <c r="E241" s="1">
        <v>4</v>
      </c>
      <c r="F241" s="1">
        <v>16980</v>
      </c>
      <c r="G241" s="19">
        <f>MONTH(Tržby[[#This Row],[Datum]])</f>
        <v>5</v>
      </c>
      <c r="J241"/>
      <c r="K241"/>
      <c r="M241"/>
      <c r="N241"/>
      <c r="P241"/>
    </row>
    <row r="242" spans="2:16" x14ac:dyDescent="0.2">
      <c r="B242" s="2">
        <v>43603</v>
      </c>
      <c r="C242" s="1">
        <v>3</v>
      </c>
      <c r="D242" s="1">
        <v>3</v>
      </c>
      <c r="E242" s="1">
        <v>3</v>
      </c>
      <c r="F242" s="1">
        <v>144000</v>
      </c>
      <c r="G242" s="19">
        <f>MONTH(Tržby[[#This Row],[Datum]])</f>
        <v>5</v>
      </c>
      <c r="J242"/>
      <c r="K242"/>
      <c r="M242"/>
      <c r="N242"/>
      <c r="P242"/>
    </row>
    <row r="243" spans="2:16" x14ac:dyDescent="0.2">
      <c r="B243" s="2">
        <v>43603</v>
      </c>
      <c r="C243" s="1">
        <v>2</v>
      </c>
      <c r="D243" s="1">
        <v>2</v>
      </c>
      <c r="E243" s="1">
        <v>3</v>
      </c>
      <c r="F243" s="1">
        <v>432000</v>
      </c>
      <c r="G243" s="19">
        <f>MONTH(Tržby[[#This Row],[Datum]])</f>
        <v>5</v>
      </c>
      <c r="J243"/>
      <c r="K243"/>
      <c r="M243"/>
      <c r="N243"/>
      <c r="P243"/>
    </row>
    <row r="244" spans="2:16" x14ac:dyDescent="0.2">
      <c r="B244" s="2">
        <v>43603</v>
      </c>
      <c r="C244" s="1">
        <v>4</v>
      </c>
      <c r="D244" s="1">
        <v>3</v>
      </c>
      <c r="E244" s="1">
        <v>4</v>
      </c>
      <c r="F244" s="1">
        <v>67920</v>
      </c>
      <c r="G244" s="19">
        <f>MONTH(Tržby[[#This Row],[Datum]])</f>
        <v>5</v>
      </c>
      <c r="J244"/>
      <c r="K244"/>
      <c r="M244"/>
      <c r="N244"/>
      <c r="P244"/>
    </row>
    <row r="245" spans="2:16" x14ac:dyDescent="0.2">
      <c r="B245" s="2">
        <v>43603</v>
      </c>
      <c r="C245" s="1">
        <v>4</v>
      </c>
      <c r="D245" s="1">
        <v>3</v>
      </c>
      <c r="E245" s="1">
        <v>5</v>
      </c>
      <c r="F245" s="1">
        <v>65800</v>
      </c>
      <c r="G245" s="19">
        <f>MONTH(Tržby[[#This Row],[Datum]])</f>
        <v>5</v>
      </c>
      <c r="J245"/>
      <c r="K245"/>
      <c r="M245"/>
      <c r="N245"/>
      <c r="P245"/>
    </row>
    <row r="246" spans="2:16" x14ac:dyDescent="0.2">
      <c r="B246" s="2">
        <v>43604</v>
      </c>
      <c r="C246" s="1">
        <v>2</v>
      </c>
      <c r="D246" s="1">
        <v>2</v>
      </c>
      <c r="E246" s="1">
        <v>5</v>
      </c>
      <c r="F246" s="1">
        <v>18800</v>
      </c>
      <c r="G246" s="19">
        <f>MONTH(Tržby[[#This Row],[Datum]])</f>
        <v>5</v>
      </c>
      <c r="J246"/>
      <c r="K246"/>
      <c r="M246"/>
      <c r="N246"/>
      <c r="P246"/>
    </row>
    <row r="247" spans="2:16" x14ac:dyDescent="0.2">
      <c r="B247" s="2">
        <v>43604</v>
      </c>
      <c r="C247" s="1">
        <v>2</v>
      </c>
      <c r="D247" s="1">
        <v>2</v>
      </c>
      <c r="E247" s="1">
        <v>6</v>
      </c>
      <c r="F247" s="1">
        <v>456000</v>
      </c>
      <c r="G247" s="19">
        <f>MONTH(Tržby[[#This Row],[Datum]])</f>
        <v>5</v>
      </c>
      <c r="J247"/>
      <c r="K247"/>
      <c r="M247"/>
      <c r="N247"/>
      <c r="P247"/>
    </row>
    <row r="248" spans="2:16" x14ac:dyDescent="0.2">
      <c r="B248" s="2">
        <v>43604</v>
      </c>
      <c r="C248" s="1">
        <v>3</v>
      </c>
      <c r="D248" s="1">
        <v>3</v>
      </c>
      <c r="E248" s="1">
        <v>3</v>
      </c>
      <c r="F248" s="1">
        <v>432000</v>
      </c>
      <c r="G248" s="19">
        <f>MONTH(Tržby[[#This Row],[Datum]])</f>
        <v>5</v>
      </c>
      <c r="J248"/>
      <c r="K248"/>
      <c r="M248"/>
      <c r="N248"/>
      <c r="P248"/>
    </row>
    <row r="249" spans="2:16" x14ac:dyDescent="0.2">
      <c r="B249" s="2">
        <v>43604</v>
      </c>
      <c r="C249" s="1">
        <v>4</v>
      </c>
      <c r="D249" s="1">
        <v>3</v>
      </c>
      <c r="E249" s="1">
        <v>3</v>
      </c>
      <c r="F249" s="1">
        <v>336000</v>
      </c>
      <c r="G249" s="19">
        <f>MONTH(Tržby[[#This Row],[Datum]])</f>
        <v>5</v>
      </c>
      <c r="J249"/>
      <c r="K249"/>
      <c r="M249"/>
      <c r="N249"/>
      <c r="P249"/>
    </row>
    <row r="250" spans="2:16" x14ac:dyDescent="0.2">
      <c r="B250" s="2">
        <v>43604</v>
      </c>
      <c r="C250" s="1">
        <v>1</v>
      </c>
      <c r="D250" s="1">
        <v>1</v>
      </c>
      <c r="E250" s="1">
        <v>1</v>
      </c>
      <c r="F250" s="1">
        <v>89600</v>
      </c>
      <c r="G250" s="19">
        <f>MONTH(Tržby[[#This Row],[Datum]])</f>
        <v>5</v>
      </c>
      <c r="J250"/>
      <c r="K250"/>
      <c r="M250"/>
      <c r="N250"/>
      <c r="P250"/>
    </row>
    <row r="251" spans="2:16" x14ac:dyDescent="0.2">
      <c r="B251" s="2">
        <v>43604</v>
      </c>
      <c r="C251" s="1">
        <v>5</v>
      </c>
      <c r="D251" s="1">
        <v>1</v>
      </c>
      <c r="E251" s="1">
        <v>1</v>
      </c>
      <c r="F251" s="1">
        <v>11200</v>
      </c>
      <c r="G251" s="19">
        <f>MONTH(Tržby[[#This Row],[Datum]])</f>
        <v>5</v>
      </c>
      <c r="J251"/>
      <c r="K251"/>
      <c r="M251"/>
      <c r="N251"/>
      <c r="P251"/>
    </row>
    <row r="252" spans="2:16" x14ac:dyDescent="0.2">
      <c r="B252" s="2">
        <v>43605</v>
      </c>
      <c r="C252" s="1">
        <v>2</v>
      </c>
      <c r="D252" s="1">
        <v>2</v>
      </c>
      <c r="E252" s="1">
        <v>1</v>
      </c>
      <c r="F252" s="1">
        <v>22400</v>
      </c>
      <c r="G252" s="19">
        <f>MONTH(Tržby[[#This Row],[Datum]])</f>
        <v>5</v>
      </c>
      <c r="J252"/>
      <c r="K252"/>
      <c r="M252"/>
      <c r="N252"/>
      <c r="P252"/>
    </row>
    <row r="253" spans="2:16" x14ac:dyDescent="0.2">
      <c r="B253" s="2">
        <v>43605</v>
      </c>
      <c r="C253" s="1">
        <v>2</v>
      </c>
      <c r="D253" s="1">
        <v>2</v>
      </c>
      <c r="E253" s="1">
        <v>5</v>
      </c>
      <c r="F253" s="1">
        <v>28200</v>
      </c>
      <c r="G253" s="19">
        <f>MONTH(Tržby[[#This Row],[Datum]])</f>
        <v>5</v>
      </c>
      <c r="J253"/>
      <c r="K253"/>
      <c r="M253"/>
      <c r="N253"/>
      <c r="P253"/>
    </row>
    <row r="254" spans="2:16" x14ac:dyDescent="0.2">
      <c r="B254" s="2">
        <v>43605</v>
      </c>
      <c r="C254" s="1">
        <v>3</v>
      </c>
      <c r="D254" s="1">
        <v>3</v>
      </c>
      <c r="E254" s="1">
        <v>5</v>
      </c>
      <c r="F254" s="1">
        <v>9400</v>
      </c>
      <c r="G254" s="19">
        <f>MONTH(Tržby[[#This Row],[Datum]])</f>
        <v>5</v>
      </c>
      <c r="J254"/>
      <c r="K254"/>
      <c r="M254"/>
      <c r="N254"/>
      <c r="P254"/>
    </row>
    <row r="255" spans="2:16" x14ac:dyDescent="0.2">
      <c r="B255" s="2">
        <v>43608</v>
      </c>
      <c r="C255" s="1">
        <v>4</v>
      </c>
      <c r="D255" s="1">
        <v>3</v>
      </c>
      <c r="E255" s="1">
        <v>4</v>
      </c>
      <c r="F255" s="1">
        <v>33960</v>
      </c>
      <c r="G255" s="19">
        <f>MONTH(Tržby[[#This Row],[Datum]])</f>
        <v>5</v>
      </c>
      <c r="J255"/>
      <c r="K255"/>
      <c r="M255"/>
      <c r="N255"/>
      <c r="P255"/>
    </row>
    <row r="256" spans="2:16" x14ac:dyDescent="0.2">
      <c r="B256" s="2">
        <v>43608</v>
      </c>
      <c r="C256" s="1">
        <v>1</v>
      </c>
      <c r="D256" s="1">
        <v>1</v>
      </c>
      <c r="E256" s="1">
        <v>4</v>
      </c>
      <c r="F256" s="1">
        <v>16980</v>
      </c>
      <c r="G256" s="19">
        <f>MONTH(Tržby[[#This Row],[Datum]])</f>
        <v>5</v>
      </c>
      <c r="J256"/>
      <c r="K256"/>
      <c r="M256"/>
      <c r="N256"/>
      <c r="P256"/>
    </row>
    <row r="257" spans="2:16" x14ac:dyDescent="0.2">
      <c r="B257" s="2">
        <v>43608</v>
      </c>
      <c r="C257" s="1">
        <v>4</v>
      </c>
      <c r="D257" s="1">
        <v>3</v>
      </c>
      <c r="E257" s="1">
        <v>1</v>
      </c>
      <c r="F257" s="1">
        <v>11200</v>
      </c>
      <c r="G257" s="19">
        <f>MONTH(Tržby[[#This Row],[Datum]])</f>
        <v>5</v>
      </c>
      <c r="J257"/>
      <c r="K257"/>
      <c r="M257"/>
      <c r="N257"/>
      <c r="P257"/>
    </row>
    <row r="258" spans="2:16" x14ac:dyDescent="0.2">
      <c r="B258" s="2">
        <v>43608</v>
      </c>
      <c r="C258" s="1">
        <v>2</v>
      </c>
      <c r="D258" s="1">
        <v>2</v>
      </c>
      <c r="E258" s="1">
        <v>4</v>
      </c>
      <c r="F258" s="1">
        <v>25470</v>
      </c>
      <c r="G258" s="19">
        <f>MONTH(Tržby[[#This Row],[Datum]])</f>
        <v>5</v>
      </c>
      <c r="J258"/>
      <c r="K258"/>
      <c r="M258"/>
      <c r="N258"/>
      <c r="P258"/>
    </row>
    <row r="259" spans="2:16" x14ac:dyDescent="0.2">
      <c r="B259" s="2">
        <v>43609</v>
      </c>
      <c r="C259" s="1">
        <v>2</v>
      </c>
      <c r="D259" s="1">
        <v>2</v>
      </c>
      <c r="E259" s="1">
        <v>5</v>
      </c>
      <c r="F259" s="1">
        <v>9400</v>
      </c>
      <c r="G259" s="19">
        <f>MONTH(Tržby[[#This Row],[Datum]])</f>
        <v>5</v>
      </c>
      <c r="J259"/>
      <c r="K259"/>
      <c r="M259"/>
      <c r="N259"/>
      <c r="P259"/>
    </row>
    <row r="260" spans="2:16" x14ac:dyDescent="0.2">
      <c r="B260" s="2">
        <v>43609</v>
      </c>
      <c r="C260" s="1">
        <v>4</v>
      </c>
      <c r="D260" s="1">
        <v>3</v>
      </c>
      <c r="E260" s="1">
        <v>2</v>
      </c>
      <c r="F260" s="1">
        <v>57000</v>
      </c>
      <c r="G260" s="19">
        <f>MONTH(Tržby[[#This Row],[Datum]])</f>
        <v>5</v>
      </c>
      <c r="J260"/>
      <c r="K260"/>
      <c r="M260"/>
      <c r="N260"/>
      <c r="P260"/>
    </row>
    <row r="261" spans="2:16" x14ac:dyDescent="0.2">
      <c r="B261" s="2">
        <v>43609</v>
      </c>
      <c r="C261" s="1">
        <v>5</v>
      </c>
      <c r="D261" s="1">
        <v>1</v>
      </c>
      <c r="E261" s="1">
        <v>3</v>
      </c>
      <c r="F261" s="1">
        <v>48000</v>
      </c>
      <c r="G261" s="19">
        <f>MONTH(Tržby[[#This Row],[Datum]])</f>
        <v>5</v>
      </c>
      <c r="J261"/>
      <c r="K261"/>
      <c r="M261"/>
      <c r="N261"/>
      <c r="P261"/>
    </row>
    <row r="262" spans="2:16" x14ac:dyDescent="0.2">
      <c r="B262" s="2">
        <v>43609</v>
      </c>
      <c r="C262" s="1">
        <v>5</v>
      </c>
      <c r="D262" s="1">
        <v>1</v>
      </c>
      <c r="E262" s="1">
        <v>6</v>
      </c>
      <c r="F262" s="1">
        <v>304000</v>
      </c>
      <c r="G262" s="19">
        <f>MONTH(Tržby[[#This Row],[Datum]])</f>
        <v>5</v>
      </c>
      <c r="J262"/>
      <c r="K262"/>
      <c r="M262"/>
      <c r="N262"/>
      <c r="P262"/>
    </row>
    <row r="263" spans="2:16" x14ac:dyDescent="0.2">
      <c r="B263" s="2">
        <v>43610</v>
      </c>
      <c r="C263" s="1">
        <v>5</v>
      </c>
      <c r="D263" s="1">
        <v>1</v>
      </c>
      <c r="E263" s="1">
        <v>5</v>
      </c>
      <c r="F263" s="1">
        <v>28200</v>
      </c>
      <c r="G263" s="19">
        <f>MONTH(Tržby[[#This Row],[Datum]])</f>
        <v>5</v>
      </c>
      <c r="J263"/>
      <c r="K263"/>
      <c r="M263"/>
      <c r="N263"/>
      <c r="P263"/>
    </row>
    <row r="264" spans="2:16" x14ac:dyDescent="0.2">
      <c r="B264" s="2">
        <v>43610</v>
      </c>
      <c r="C264" s="1">
        <v>8</v>
      </c>
      <c r="D264" s="1">
        <v>3</v>
      </c>
      <c r="E264" s="1">
        <v>1</v>
      </c>
      <c r="F264" s="1">
        <v>100800</v>
      </c>
      <c r="G264" s="19">
        <f>MONTH(Tržby[[#This Row],[Datum]])</f>
        <v>5</v>
      </c>
      <c r="J264"/>
      <c r="K264"/>
      <c r="M264"/>
      <c r="N264"/>
      <c r="P264"/>
    </row>
    <row r="265" spans="2:16" x14ac:dyDescent="0.2">
      <c r="B265" s="2">
        <v>43610</v>
      </c>
      <c r="C265" s="1">
        <v>3</v>
      </c>
      <c r="D265" s="1">
        <v>3</v>
      </c>
      <c r="E265" s="1">
        <v>2</v>
      </c>
      <c r="F265" s="1">
        <v>79800</v>
      </c>
      <c r="G265" s="19">
        <f>MONTH(Tržby[[#This Row],[Datum]])</f>
        <v>5</v>
      </c>
      <c r="J265"/>
      <c r="K265"/>
      <c r="M265"/>
      <c r="N265"/>
      <c r="P265"/>
    </row>
    <row r="266" spans="2:16" x14ac:dyDescent="0.2">
      <c r="B266" s="2">
        <v>43610</v>
      </c>
      <c r="C266" s="1">
        <v>2</v>
      </c>
      <c r="D266" s="1">
        <v>2</v>
      </c>
      <c r="E266" s="1">
        <v>1</v>
      </c>
      <c r="F266" s="1">
        <v>89600</v>
      </c>
      <c r="G266" s="19">
        <f>MONTH(Tržby[[#This Row],[Datum]])</f>
        <v>5</v>
      </c>
      <c r="J266"/>
      <c r="K266"/>
      <c r="M266"/>
      <c r="N266"/>
      <c r="P266"/>
    </row>
    <row r="267" spans="2:16" x14ac:dyDescent="0.2">
      <c r="B267" s="2">
        <v>43611</v>
      </c>
      <c r="C267" s="1">
        <v>4</v>
      </c>
      <c r="D267" s="1">
        <v>3</v>
      </c>
      <c r="E267" s="1">
        <v>2</v>
      </c>
      <c r="F267" s="1">
        <v>114000</v>
      </c>
      <c r="G267" s="19">
        <f>MONTH(Tržby[[#This Row],[Datum]])</f>
        <v>5</v>
      </c>
      <c r="J267"/>
      <c r="K267"/>
      <c r="M267"/>
      <c r="N267"/>
      <c r="P267"/>
    </row>
    <row r="268" spans="2:16" x14ac:dyDescent="0.2">
      <c r="B268" s="2">
        <v>43611</v>
      </c>
      <c r="C268" s="1">
        <v>4</v>
      </c>
      <c r="D268" s="1">
        <v>3</v>
      </c>
      <c r="E268" s="1">
        <v>3</v>
      </c>
      <c r="F268" s="1">
        <v>240000</v>
      </c>
      <c r="G268" s="19">
        <f>MONTH(Tržby[[#This Row],[Datum]])</f>
        <v>5</v>
      </c>
      <c r="J268"/>
      <c r="K268"/>
      <c r="M268"/>
      <c r="N268"/>
      <c r="P268"/>
    </row>
    <row r="269" spans="2:16" x14ac:dyDescent="0.2">
      <c r="B269" s="2">
        <v>43611</v>
      </c>
      <c r="C269" s="1">
        <v>2</v>
      </c>
      <c r="D269" s="1">
        <v>2</v>
      </c>
      <c r="E269" s="1">
        <v>4</v>
      </c>
      <c r="F269" s="1">
        <v>25470</v>
      </c>
      <c r="G269" s="19">
        <f>MONTH(Tržby[[#This Row],[Datum]])</f>
        <v>5</v>
      </c>
      <c r="J269"/>
      <c r="K269"/>
      <c r="M269"/>
      <c r="N269"/>
      <c r="P269"/>
    </row>
    <row r="270" spans="2:16" x14ac:dyDescent="0.2">
      <c r="B270" s="2">
        <v>43611</v>
      </c>
      <c r="C270" s="1">
        <v>2</v>
      </c>
      <c r="D270" s="1">
        <v>2</v>
      </c>
      <c r="E270" s="1">
        <v>5</v>
      </c>
      <c r="F270" s="1">
        <v>18800</v>
      </c>
      <c r="G270" s="19">
        <f>MONTH(Tržby[[#This Row],[Datum]])</f>
        <v>5</v>
      </c>
      <c r="J270"/>
      <c r="K270"/>
      <c r="M270"/>
      <c r="N270"/>
      <c r="P270"/>
    </row>
    <row r="271" spans="2:16" x14ac:dyDescent="0.2">
      <c r="B271" s="2">
        <v>43612</v>
      </c>
      <c r="C271" s="1">
        <v>3</v>
      </c>
      <c r="D271" s="1">
        <v>3</v>
      </c>
      <c r="E271" s="1">
        <v>6</v>
      </c>
      <c r="F271" s="1">
        <v>152000</v>
      </c>
      <c r="G271" s="19">
        <f>MONTH(Tržby[[#This Row],[Datum]])</f>
        <v>5</v>
      </c>
      <c r="J271"/>
      <c r="K271"/>
      <c r="M271"/>
      <c r="N271"/>
      <c r="P271"/>
    </row>
    <row r="272" spans="2:16" x14ac:dyDescent="0.2">
      <c r="B272" s="2">
        <v>43612</v>
      </c>
      <c r="C272" s="1">
        <v>4</v>
      </c>
      <c r="D272" s="1">
        <v>3</v>
      </c>
      <c r="E272" s="1">
        <v>1</v>
      </c>
      <c r="F272" s="1">
        <v>44800</v>
      </c>
      <c r="G272" s="19">
        <f>MONTH(Tržby[[#This Row],[Datum]])</f>
        <v>5</v>
      </c>
      <c r="J272"/>
      <c r="K272"/>
      <c r="M272"/>
      <c r="N272"/>
      <c r="P272"/>
    </row>
    <row r="273" spans="2:16" x14ac:dyDescent="0.2">
      <c r="B273" s="2">
        <v>43612</v>
      </c>
      <c r="C273" s="1">
        <v>7</v>
      </c>
      <c r="D273" s="1">
        <v>2</v>
      </c>
      <c r="E273" s="1">
        <v>1</v>
      </c>
      <c r="F273" s="1">
        <v>67200</v>
      </c>
      <c r="G273" s="19">
        <f>MONTH(Tržby[[#This Row],[Datum]])</f>
        <v>5</v>
      </c>
      <c r="J273"/>
      <c r="K273"/>
      <c r="M273"/>
      <c r="N273"/>
      <c r="P273"/>
    </row>
    <row r="274" spans="2:16" x14ac:dyDescent="0.2">
      <c r="B274" s="2">
        <v>43612</v>
      </c>
      <c r="C274" s="1">
        <v>2</v>
      </c>
      <c r="D274" s="1">
        <v>2</v>
      </c>
      <c r="E274" s="1">
        <v>1</v>
      </c>
      <c r="F274" s="1">
        <v>123200</v>
      </c>
      <c r="G274" s="19">
        <f>MONTH(Tržby[[#This Row],[Datum]])</f>
        <v>5</v>
      </c>
      <c r="J274"/>
      <c r="K274"/>
      <c r="M274"/>
      <c r="N274"/>
      <c r="P274"/>
    </row>
    <row r="275" spans="2:16" x14ac:dyDescent="0.2">
      <c r="B275" s="2">
        <v>43612</v>
      </c>
      <c r="C275" s="1">
        <v>9</v>
      </c>
      <c r="D275" s="1">
        <v>1</v>
      </c>
      <c r="E275" s="1">
        <v>4</v>
      </c>
      <c r="F275" s="1">
        <v>25470</v>
      </c>
      <c r="G275" s="19">
        <f>MONTH(Tržby[[#This Row],[Datum]])</f>
        <v>5</v>
      </c>
      <c r="J275"/>
      <c r="K275"/>
      <c r="M275"/>
      <c r="N275"/>
      <c r="P275"/>
    </row>
    <row r="276" spans="2:16" x14ac:dyDescent="0.2">
      <c r="B276" s="2">
        <v>43615</v>
      </c>
      <c r="C276" s="1">
        <v>1</v>
      </c>
      <c r="D276" s="1">
        <v>1</v>
      </c>
      <c r="E276" s="1">
        <v>3</v>
      </c>
      <c r="F276" s="1">
        <v>96000</v>
      </c>
      <c r="G276" s="19">
        <f>MONTH(Tržby[[#This Row],[Datum]])</f>
        <v>5</v>
      </c>
      <c r="J276"/>
      <c r="K276"/>
      <c r="M276"/>
      <c r="N276"/>
      <c r="P276"/>
    </row>
    <row r="277" spans="2:16" x14ac:dyDescent="0.2">
      <c r="B277" s="2">
        <v>43615</v>
      </c>
      <c r="C277" s="1">
        <v>5</v>
      </c>
      <c r="D277" s="1">
        <v>1</v>
      </c>
      <c r="E277" s="1">
        <v>6</v>
      </c>
      <c r="F277" s="1">
        <v>152000</v>
      </c>
      <c r="G277" s="19">
        <f>MONTH(Tržby[[#This Row],[Datum]])</f>
        <v>5</v>
      </c>
      <c r="J277"/>
      <c r="K277"/>
      <c r="M277"/>
      <c r="N277"/>
      <c r="P277"/>
    </row>
    <row r="278" spans="2:16" x14ac:dyDescent="0.2">
      <c r="B278" s="2">
        <v>43615</v>
      </c>
      <c r="C278" s="1">
        <v>6</v>
      </c>
      <c r="D278" s="1">
        <v>2</v>
      </c>
      <c r="E278" s="1">
        <v>6</v>
      </c>
      <c r="F278" s="1">
        <v>1992000</v>
      </c>
      <c r="G278" s="19">
        <f>MONTH(Tržby[[#This Row],[Datum]])</f>
        <v>5</v>
      </c>
      <c r="J278"/>
      <c r="K278"/>
      <c r="M278"/>
      <c r="N278"/>
      <c r="P278"/>
    </row>
    <row r="279" spans="2:16" x14ac:dyDescent="0.2">
      <c r="B279" s="2">
        <v>43616</v>
      </c>
      <c r="C279" s="1">
        <v>8</v>
      </c>
      <c r="D279" s="1">
        <v>3</v>
      </c>
      <c r="E279" s="1">
        <v>5</v>
      </c>
      <c r="F279" s="1">
        <v>37600</v>
      </c>
      <c r="G279" s="19">
        <f>MONTH(Tržby[[#This Row],[Datum]])</f>
        <v>5</v>
      </c>
      <c r="J279"/>
      <c r="K279"/>
      <c r="M279"/>
      <c r="N279"/>
      <c r="P279"/>
    </row>
    <row r="280" spans="2:16" x14ac:dyDescent="0.2">
      <c r="B280" s="2">
        <v>43616</v>
      </c>
      <c r="C280" s="1">
        <v>6</v>
      </c>
      <c r="D280" s="1">
        <v>2</v>
      </c>
      <c r="E280" s="1">
        <v>6</v>
      </c>
      <c r="F280" s="1">
        <v>304000</v>
      </c>
      <c r="G280" s="19">
        <f>MONTH(Tržby[[#This Row],[Datum]])</f>
        <v>5</v>
      </c>
      <c r="J280"/>
      <c r="K280"/>
      <c r="M280"/>
      <c r="N280"/>
      <c r="P280"/>
    </row>
    <row r="281" spans="2:16" x14ac:dyDescent="0.2">
      <c r="B281" s="2">
        <v>43616</v>
      </c>
      <c r="C281" s="1">
        <v>8</v>
      </c>
      <c r="D281" s="1">
        <v>3</v>
      </c>
      <c r="E281" s="1">
        <v>5</v>
      </c>
      <c r="F281" s="1">
        <v>28200</v>
      </c>
      <c r="G281" s="19">
        <f>MONTH(Tržby[[#This Row],[Datum]])</f>
        <v>5</v>
      </c>
      <c r="J281"/>
      <c r="K281"/>
      <c r="M281"/>
      <c r="N281"/>
      <c r="P281"/>
    </row>
    <row r="282" spans="2:16" x14ac:dyDescent="0.2">
      <c r="B282" s="2">
        <v>43616</v>
      </c>
      <c r="C282" s="1">
        <v>9</v>
      </c>
      <c r="D282" s="1">
        <v>1</v>
      </c>
      <c r="E282" s="1">
        <v>6</v>
      </c>
      <c r="F282" s="1">
        <v>152000</v>
      </c>
      <c r="G282" s="19">
        <f>MONTH(Tržby[[#This Row],[Datum]])</f>
        <v>5</v>
      </c>
      <c r="J282"/>
      <c r="K282"/>
      <c r="M282"/>
      <c r="N282"/>
      <c r="P282"/>
    </row>
    <row r="283" spans="2:16" x14ac:dyDescent="0.2">
      <c r="B283" s="2">
        <v>43617</v>
      </c>
      <c r="C283" s="1">
        <v>6</v>
      </c>
      <c r="D283" s="1">
        <v>2</v>
      </c>
      <c r="E283" s="1">
        <v>1</v>
      </c>
      <c r="F283" s="1">
        <v>168000</v>
      </c>
      <c r="G283" s="19">
        <f>MONTH(Tržby[[#This Row],[Datum]])</f>
        <v>6</v>
      </c>
      <c r="J283"/>
      <c r="K283"/>
      <c r="M283"/>
      <c r="N283"/>
      <c r="P283"/>
    </row>
    <row r="284" spans="2:16" x14ac:dyDescent="0.2">
      <c r="B284" s="2">
        <v>43617</v>
      </c>
      <c r="C284" s="1">
        <v>7</v>
      </c>
      <c r="D284" s="1">
        <v>2</v>
      </c>
      <c r="E284" s="1">
        <v>5</v>
      </c>
      <c r="F284" s="1">
        <v>18800</v>
      </c>
      <c r="G284" s="19">
        <f>MONTH(Tržby[[#This Row],[Datum]])</f>
        <v>6</v>
      </c>
      <c r="J284"/>
      <c r="K284"/>
      <c r="M284"/>
      <c r="N284"/>
      <c r="P284"/>
    </row>
    <row r="285" spans="2:16" x14ac:dyDescent="0.2">
      <c r="B285" s="2">
        <v>43617</v>
      </c>
      <c r="C285" s="1">
        <v>4</v>
      </c>
      <c r="D285" s="1">
        <v>3</v>
      </c>
      <c r="E285" s="1">
        <v>5</v>
      </c>
      <c r="F285" s="1">
        <v>18800</v>
      </c>
      <c r="G285" s="19">
        <f>MONTH(Tržby[[#This Row],[Datum]])</f>
        <v>6</v>
      </c>
      <c r="J285"/>
      <c r="K285"/>
      <c r="M285"/>
      <c r="N285"/>
      <c r="P285"/>
    </row>
    <row r="286" spans="2:16" x14ac:dyDescent="0.2">
      <c r="B286" s="2">
        <v>43617</v>
      </c>
      <c r="C286" s="1">
        <v>1</v>
      </c>
      <c r="D286" s="1">
        <v>1</v>
      </c>
      <c r="E286" s="1">
        <v>6</v>
      </c>
      <c r="F286" s="1">
        <v>152000</v>
      </c>
      <c r="G286" s="19">
        <f>MONTH(Tržby[[#This Row],[Datum]])</f>
        <v>6</v>
      </c>
      <c r="J286"/>
      <c r="K286"/>
      <c r="M286"/>
      <c r="N286"/>
      <c r="P286"/>
    </row>
    <row r="287" spans="2:16" x14ac:dyDescent="0.2">
      <c r="B287" s="2">
        <v>43617</v>
      </c>
      <c r="C287" s="1">
        <v>1</v>
      </c>
      <c r="D287" s="1">
        <v>1</v>
      </c>
      <c r="E287" s="1">
        <v>1</v>
      </c>
      <c r="F287" s="1">
        <v>134400</v>
      </c>
      <c r="G287" s="19">
        <f>MONTH(Tržby[[#This Row],[Datum]])</f>
        <v>6</v>
      </c>
      <c r="J287"/>
      <c r="K287"/>
      <c r="M287"/>
      <c r="N287"/>
      <c r="P287"/>
    </row>
    <row r="288" spans="2:16" x14ac:dyDescent="0.2">
      <c r="B288" s="2">
        <v>43617</v>
      </c>
      <c r="C288" s="1">
        <v>5</v>
      </c>
      <c r="D288" s="1">
        <v>1</v>
      </c>
      <c r="E288" s="1">
        <v>1</v>
      </c>
      <c r="F288" s="1">
        <v>112000</v>
      </c>
      <c r="G288" s="19">
        <f>MONTH(Tržby[[#This Row],[Datum]])</f>
        <v>6</v>
      </c>
      <c r="J288"/>
      <c r="K288"/>
      <c r="M288"/>
      <c r="N288"/>
      <c r="P288"/>
    </row>
    <row r="289" spans="2:16" x14ac:dyDescent="0.2">
      <c r="B289" s="2">
        <v>43617</v>
      </c>
      <c r="C289" s="1">
        <v>6</v>
      </c>
      <c r="D289" s="1">
        <v>2</v>
      </c>
      <c r="E289" s="1">
        <v>4</v>
      </c>
      <c r="F289" s="1">
        <v>84900</v>
      </c>
      <c r="G289" s="19">
        <f>MONTH(Tržby[[#This Row],[Datum]])</f>
        <v>6</v>
      </c>
      <c r="J289"/>
      <c r="K289"/>
      <c r="M289"/>
      <c r="N289"/>
      <c r="P289"/>
    </row>
    <row r="290" spans="2:16" x14ac:dyDescent="0.2">
      <c r="B290" s="2">
        <v>43618</v>
      </c>
      <c r="C290" s="1">
        <v>6</v>
      </c>
      <c r="D290" s="1">
        <v>2</v>
      </c>
      <c r="E290" s="1">
        <v>3</v>
      </c>
      <c r="F290" s="1">
        <v>144000</v>
      </c>
      <c r="G290" s="19">
        <f>MONTH(Tržby[[#This Row],[Datum]])</f>
        <v>6</v>
      </c>
      <c r="J290"/>
      <c r="K290"/>
      <c r="M290"/>
      <c r="N290"/>
      <c r="P290"/>
    </row>
    <row r="291" spans="2:16" x14ac:dyDescent="0.2">
      <c r="B291" s="2">
        <v>43618</v>
      </c>
      <c r="C291" s="1">
        <v>8</v>
      </c>
      <c r="D291" s="1">
        <v>3</v>
      </c>
      <c r="E291" s="1">
        <v>6</v>
      </c>
      <c r="F291" s="1">
        <v>712000</v>
      </c>
      <c r="G291" s="19">
        <f>MONTH(Tržby[[#This Row],[Datum]])</f>
        <v>6</v>
      </c>
      <c r="J291"/>
      <c r="K291"/>
      <c r="M291"/>
      <c r="N291"/>
      <c r="P291"/>
    </row>
    <row r="292" spans="2:16" x14ac:dyDescent="0.2">
      <c r="B292" s="2">
        <v>43618</v>
      </c>
      <c r="C292" s="1">
        <v>9</v>
      </c>
      <c r="D292" s="1">
        <v>1</v>
      </c>
      <c r="E292" s="1">
        <v>6</v>
      </c>
      <c r="F292" s="1">
        <v>152000</v>
      </c>
      <c r="G292" s="19">
        <f>MONTH(Tržby[[#This Row],[Datum]])</f>
        <v>6</v>
      </c>
      <c r="J292"/>
      <c r="K292"/>
      <c r="M292"/>
      <c r="N292"/>
      <c r="P292"/>
    </row>
    <row r="293" spans="2:16" x14ac:dyDescent="0.2">
      <c r="B293" s="2">
        <v>43619</v>
      </c>
      <c r="C293" s="1">
        <v>4</v>
      </c>
      <c r="D293" s="1">
        <v>3</v>
      </c>
      <c r="E293" s="1">
        <v>5</v>
      </c>
      <c r="F293" s="1">
        <v>9400</v>
      </c>
      <c r="G293" s="19">
        <f>MONTH(Tržby[[#This Row],[Datum]])</f>
        <v>6</v>
      </c>
      <c r="J293"/>
      <c r="K293"/>
      <c r="M293"/>
      <c r="N293"/>
      <c r="P293"/>
    </row>
    <row r="294" spans="2:16" x14ac:dyDescent="0.2">
      <c r="B294" s="2">
        <v>43619</v>
      </c>
      <c r="C294" s="1">
        <v>1</v>
      </c>
      <c r="D294" s="1">
        <v>1</v>
      </c>
      <c r="E294" s="1">
        <v>6</v>
      </c>
      <c r="F294" s="1">
        <v>152000</v>
      </c>
      <c r="G294" s="19">
        <f>MONTH(Tržby[[#This Row],[Datum]])</f>
        <v>6</v>
      </c>
      <c r="J294"/>
      <c r="K294"/>
      <c r="M294"/>
      <c r="N294"/>
      <c r="P294"/>
    </row>
    <row r="295" spans="2:16" x14ac:dyDescent="0.2">
      <c r="B295" s="2">
        <v>43619</v>
      </c>
      <c r="C295" s="1">
        <v>5</v>
      </c>
      <c r="D295" s="1">
        <v>1</v>
      </c>
      <c r="E295" s="1">
        <v>5</v>
      </c>
      <c r="F295" s="1">
        <v>94000</v>
      </c>
      <c r="G295" s="19">
        <f>MONTH(Tržby[[#This Row],[Datum]])</f>
        <v>6</v>
      </c>
      <c r="J295"/>
      <c r="K295"/>
      <c r="M295"/>
      <c r="N295"/>
      <c r="P295"/>
    </row>
    <row r="296" spans="2:16" x14ac:dyDescent="0.2">
      <c r="B296" s="2">
        <v>43622</v>
      </c>
      <c r="C296" s="1">
        <v>6</v>
      </c>
      <c r="D296" s="1">
        <v>2</v>
      </c>
      <c r="E296" s="1">
        <v>6</v>
      </c>
      <c r="F296" s="1">
        <v>560000</v>
      </c>
      <c r="G296" s="19">
        <f>MONTH(Tržby[[#This Row],[Datum]])</f>
        <v>6</v>
      </c>
      <c r="J296"/>
      <c r="K296"/>
      <c r="M296"/>
      <c r="N296"/>
      <c r="P296"/>
    </row>
    <row r="297" spans="2:16" x14ac:dyDescent="0.2">
      <c r="B297" s="2">
        <v>43622</v>
      </c>
      <c r="C297" s="1">
        <v>9</v>
      </c>
      <c r="D297" s="1">
        <v>1</v>
      </c>
      <c r="E297" s="1">
        <v>6</v>
      </c>
      <c r="F297" s="1">
        <v>560000</v>
      </c>
      <c r="G297" s="19">
        <f>MONTH(Tržby[[#This Row],[Datum]])</f>
        <v>6</v>
      </c>
      <c r="J297"/>
      <c r="K297"/>
      <c r="M297"/>
      <c r="N297"/>
      <c r="P297"/>
    </row>
    <row r="298" spans="2:16" x14ac:dyDescent="0.2">
      <c r="B298" s="2">
        <v>43622</v>
      </c>
      <c r="C298" s="1">
        <v>4</v>
      </c>
      <c r="D298" s="1">
        <v>3</v>
      </c>
      <c r="E298" s="1">
        <v>6</v>
      </c>
      <c r="F298" s="1">
        <v>320000</v>
      </c>
      <c r="G298" s="19">
        <f>MONTH(Tržby[[#This Row],[Datum]])</f>
        <v>6</v>
      </c>
      <c r="J298"/>
      <c r="K298"/>
      <c r="M298"/>
      <c r="N298"/>
      <c r="P298"/>
    </row>
    <row r="299" spans="2:16" x14ac:dyDescent="0.2">
      <c r="B299" s="2">
        <v>43622</v>
      </c>
      <c r="C299" s="1">
        <v>8</v>
      </c>
      <c r="D299" s="1">
        <v>3</v>
      </c>
      <c r="E299" s="1">
        <v>3</v>
      </c>
      <c r="F299" s="1">
        <v>96000</v>
      </c>
      <c r="G299" s="19">
        <f>MONTH(Tržby[[#This Row],[Datum]])</f>
        <v>6</v>
      </c>
      <c r="J299"/>
      <c r="K299"/>
      <c r="M299"/>
      <c r="N299"/>
      <c r="P299"/>
    </row>
    <row r="300" spans="2:16" x14ac:dyDescent="0.2">
      <c r="B300" s="2">
        <v>43622</v>
      </c>
      <c r="C300" s="1">
        <v>3</v>
      </c>
      <c r="D300" s="1">
        <v>3</v>
      </c>
      <c r="E300" s="1">
        <v>3</v>
      </c>
      <c r="F300" s="1">
        <v>500000</v>
      </c>
      <c r="G300" s="19">
        <f>MONTH(Tržby[[#This Row],[Datum]])</f>
        <v>6</v>
      </c>
      <c r="J300"/>
      <c r="K300"/>
      <c r="M300"/>
      <c r="N300"/>
      <c r="P300"/>
    </row>
    <row r="301" spans="2:16" x14ac:dyDescent="0.2">
      <c r="B301" s="2">
        <v>43623</v>
      </c>
      <c r="C301" s="1">
        <v>2</v>
      </c>
      <c r="D301" s="1">
        <v>2</v>
      </c>
      <c r="E301" s="1">
        <v>4</v>
      </c>
      <c r="F301" s="1">
        <v>16980</v>
      </c>
      <c r="G301" s="19">
        <f>MONTH(Tržby[[#This Row],[Datum]])</f>
        <v>6</v>
      </c>
      <c r="J301"/>
      <c r="K301"/>
      <c r="M301"/>
      <c r="N301"/>
      <c r="P301"/>
    </row>
    <row r="302" spans="2:16" x14ac:dyDescent="0.2">
      <c r="B302" s="2">
        <v>43623</v>
      </c>
      <c r="C302" s="1">
        <v>4</v>
      </c>
      <c r="D302" s="1">
        <v>3</v>
      </c>
      <c r="E302" s="1">
        <v>3</v>
      </c>
      <c r="F302" s="1">
        <v>144000</v>
      </c>
      <c r="G302" s="19">
        <f>MONTH(Tržby[[#This Row],[Datum]])</f>
        <v>6</v>
      </c>
      <c r="J302"/>
      <c r="K302"/>
      <c r="M302"/>
      <c r="N302"/>
      <c r="P302"/>
    </row>
    <row r="303" spans="2:16" x14ac:dyDescent="0.2">
      <c r="B303" s="2">
        <v>43623</v>
      </c>
      <c r="C303" s="1">
        <v>4</v>
      </c>
      <c r="D303" s="1">
        <v>3</v>
      </c>
      <c r="E303" s="1">
        <v>3</v>
      </c>
      <c r="F303" s="1">
        <v>432000</v>
      </c>
      <c r="G303" s="19">
        <f>MONTH(Tržby[[#This Row],[Datum]])</f>
        <v>6</v>
      </c>
      <c r="J303"/>
      <c r="K303"/>
      <c r="M303"/>
      <c r="N303"/>
      <c r="P303"/>
    </row>
    <row r="304" spans="2:16" x14ac:dyDescent="0.2">
      <c r="B304" s="2">
        <v>43623</v>
      </c>
      <c r="C304" s="1">
        <v>5</v>
      </c>
      <c r="D304" s="1">
        <v>1</v>
      </c>
      <c r="E304" s="1">
        <v>4</v>
      </c>
      <c r="F304" s="1">
        <v>67920</v>
      </c>
      <c r="G304" s="19">
        <f>MONTH(Tržby[[#This Row],[Datum]])</f>
        <v>6</v>
      </c>
      <c r="J304"/>
      <c r="K304"/>
      <c r="M304"/>
      <c r="N304"/>
      <c r="P304"/>
    </row>
    <row r="305" spans="2:16" x14ac:dyDescent="0.2">
      <c r="B305" s="2">
        <v>43623</v>
      </c>
      <c r="C305" s="1">
        <v>5</v>
      </c>
      <c r="D305" s="1">
        <v>1</v>
      </c>
      <c r="E305" s="1">
        <v>5</v>
      </c>
      <c r="F305" s="1">
        <v>65800</v>
      </c>
      <c r="G305" s="19">
        <f>MONTH(Tržby[[#This Row],[Datum]])</f>
        <v>6</v>
      </c>
      <c r="J305"/>
      <c r="K305"/>
      <c r="M305"/>
      <c r="N305"/>
      <c r="P305"/>
    </row>
    <row r="306" spans="2:16" x14ac:dyDescent="0.2">
      <c r="B306" s="2">
        <v>43624</v>
      </c>
      <c r="C306" s="1">
        <v>9</v>
      </c>
      <c r="D306" s="1">
        <v>1</v>
      </c>
      <c r="E306" s="1">
        <v>5</v>
      </c>
      <c r="F306" s="1">
        <v>28200</v>
      </c>
      <c r="G306" s="19">
        <f>MONTH(Tržby[[#This Row],[Datum]])</f>
        <v>6</v>
      </c>
      <c r="J306"/>
      <c r="K306"/>
      <c r="M306"/>
      <c r="N306"/>
      <c r="P306"/>
    </row>
    <row r="307" spans="2:16" x14ac:dyDescent="0.2">
      <c r="B307" s="2">
        <v>43624</v>
      </c>
      <c r="C307" s="1">
        <v>2</v>
      </c>
      <c r="D307" s="1">
        <v>2</v>
      </c>
      <c r="E307" s="1">
        <v>6</v>
      </c>
      <c r="F307" s="1">
        <v>304000</v>
      </c>
      <c r="G307" s="19">
        <f>MONTH(Tržby[[#This Row],[Datum]])</f>
        <v>6</v>
      </c>
      <c r="J307"/>
      <c r="K307"/>
      <c r="M307"/>
      <c r="N307"/>
      <c r="P307"/>
    </row>
    <row r="308" spans="2:16" x14ac:dyDescent="0.2">
      <c r="B308" s="2">
        <v>43624</v>
      </c>
      <c r="C308" s="1">
        <v>4</v>
      </c>
      <c r="D308" s="1">
        <v>3</v>
      </c>
      <c r="E308" s="1">
        <v>3</v>
      </c>
      <c r="F308" s="1">
        <v>288000</v>
      </c>
      <c r="G308" s="19">
        <f>MONTH(Tržby[[#This Row],[Datum]])</f>
        <v>6</v>
      </c>
      <c r="J308"/>
      <c r="K308"/>
      <c r="M308"/>
      <c r="N308"/>
      <c r="P308"/>
    </row>
    <row r="309" spans="2:16" x14ac:dyDescent="0.2">
      <c r="B309" s="2">
        <v>43624</v>
      </c>
      <c r="C309" s="1">
        <v>4</v>
      </c>
      <c r="D309" s="1">
        <v>3</v>
      </c>
      <c r="E309" s="1">
        <v>3</v>
      </c>
      <c r="F309" s="1">
        <v>192000</v>
      </c>
      <c r="G309" s="19">
        <f>MONTH(Tržby[[#This Row],[Datum]])</f>
        <v>6</v>
      </c>
      <c r="J309"/>
      <c r="K309"/>
      <c r="M309"/>
      <c r="N309"/>
      <c r="P309"/>
    </row>
    <row r="310" spans="2:16" x14ac:dyDescent="0.2">
      <c r="B310" s="2">
        <v>43625</v>
      </c>
      <c r="C310" s="1">
        <v>2</v>
      </c>
      <c r="D310" s="1">
        <v>2</v>
      </c>
      <c r="E310" s="1">
        <v>1</v>
      </c>
      <c r="F310" s="1">
        <v>44800</v>
      </c>
      <c r="G310" s="19">
        <f>MONTH(Tržby[[#This Row],[Datum]])</f>
        <v>6</v>
      </c>
      <c r="J310"/>
      <c r="K310"/>
      <c r="M310"/>
      <c r="N310"/>
      <c r="P310"/>
    </row>
    <row r="311" spans="2:16" x14ac:dyDescent="0.2">
      <c r="B311" s="2">
        <v>43625</v>
      </c>
      <c r="C311" s="1">
        <v>2</v>
      </c>
      <c r="D311" s="1">
        <v>2</v>
      </c>
      <c r="E311" s="1">
        <v>1</v>
      </c>
      <c r="F311" s="1">
        <v>22400</v>
      </c>
      <c r="G311" s="19">
        <f>MONTH(Tržby[[#This Row],[Datum]])</f>
        <v>6</v>
      </c>
      <c r="J311"/>
      <c r="K311"/>
      <c r="M311"/>
      <c r="N311"/>
      <c r="P311"/>
    </row>
    <row r="312" spans="2:16" x14ac:dyDescent="0.2">
      <c r="B312" s="2">
        <v>43625</v>
      </c>
      <c r="C312" s="1">
        <v>3</v>
      </c>
      <c r="D312" s="1">
        <v>3</v>
      </c>
      <c r="E312" s="1">
        <v>1</v>
      </c>
      <c r="F312" s="1">
        <v>56000</v>
      </c>
      <c r="G312" s="19">
        <f>MONTH(Tržby[[#This Row],[Datum]])</f>
        <v>6</v>
      </c>
      <c r="J312"/>
      <c r="K312"/>
      <c r="M312"/>
      <c r="N312"/>
      <c r="P312"/>
    </row>
    <row r="313" spans="2:16" x14ac:dyDescent="0.2">
      <c r="B313" s="2">
        <v>43625</v>
      </c>
      <c r="C313" s="1">
        <v>4</v>
      </c>
      <c r="D313" s="1">
        <v>3</v>
      </c>
      <c r="E313" s="1">
        <v>6</v>
      </c>
      <c r="F313" s="1">
        <v>304000</v>
      </c>
      <c r="G313" s="19">
        <f>MONTH(Tržby[[#This Row],[Datum]])</f>
        <v>6</v>
      </c>
      <c r="J313"/>
      <c r="K313"/>
      <c r="M313"/>
      <c r="N313"/>
      <c r="P313"/>
    </row>
    <row r="314" spans="2:16" x14ac:dyDescent="0.2">
      <c r="B314" s="2">
        <v>43625</v>
      </c>
      <c r="C314" s="1">
        <v>1</v>
      </c>
      <c r="D314" s="1">
        <v>1</v>
      </c>
      <c r="E314" s="1">
        <v>1</v>
      </c>
      <c r="F314" s="1">
        <v>11200</v>
      </c>
      <c r="G314" s="19">
        <f>MONTH(Tržby[[#This Row],[Datum]])</f>
        <v>6</v>
      </c>
      <c r="J314"/>
      <c r="K314"/>
      <c r="M314"/>
      <c r="N314"/>
      <c r="P314"/>
    </row>
    <row r="315" spans="2:16" x14ac:dyDescent="0.2">
      <c r="B315" s="2">
        <v>43626</v>
      </c>
      <c r="C315" s="1">
        <v>5</v>
      </c>
      <c r="D315" s="1">
        <v>1</v>
      </c>
      <c r="E315" s="1">
        <v>1</v>
      </c>
      <c r="F315" s="1">
        <v>33600</v>
      </c>
      <c r="G315" s="19">
        <f>MONTH(Tržby[[#This Row],[Datum]])</f>
        <v>6</v>
      </c>
      <c r="J315"/>
      <c r="K315"/>
      <c r="M315"/>
      <c r="N315"/>
      <c r="P315"/>
    </row>
    <row r="316" spans="2:16" x14ac:dyDescent="0.2">
      <c r="B316" s="2">
        <v>43626</v>
      </c>
      <c r="C316" s="1">
        <v>3</v>
      </c>
      <c r="D316" s="1">
        <v>3</v>
      </c>
      <c r="E316" s="1">
        <v>4</v>
      </c>
      <c r="F316" s="1">
        <v>50940</v>
      </c>
      <c r="G316" s="19">
        <f>MONTH(Tržby[[#This Row],[Datum]])</f>
        <v>6</v>
      </c>
      <c r="J316"/>
      <c r="K316"/>
      <c r="M316"/>
      <c r="N316"/>
      <c r="P316"/>
    </row>
    <row r="317" spans="2:16" x14ac:dyDescent="0.2">
      <c r="B317" s="2">
        <v>43626</v>
      </c>
      <c r="C317" s="1">
        <v>2</v>
      </c>
      <c r="D317" s="1">
        <v>2</v>
      </c>
      <c r="E317" s="1">
        <v>3</v>
      </c>
      <c r="F317" s="1">
        <v>240000</v>
      </c>
      <c r="G317" s="19">
        <f>MONTH(Tržby[[#This Row],[Datum]])</f>
        <v>6</v>
      </c>
      <c r="J317"/>
      <c r="K317"/>
      <c r="M317"/>
      <c r="N317"/>
      <c r="P317"/>
    </row>
    <row r="318" spans="2:16" x14ac:dyDescent="0.2">
      <c r="B318" s="2">
        <v>43626</v>
      </c>
      <c r="C318" s="1">
        <v>2</v>
      </c>
      <c r="D318" s="1">
        <v>2</v>
      </c>
      <c r="E318" s="1">
        <v>6</v>
      </c>
      <c r="F318" s="1">
        <v>304000</v>
      </c>
      <c r="G318" s="19">
        <f>MONTH(Tržby[[#This Row],[Datum]])</f>
        <v>6</v>
      </c>
      <c r="J318"/>
      <c r="K318"/>
      <c r="M318"/>
      <c r="N318"/>
      <c r="P318"/>
    </row>
    <row r="319" spans="2:16" x14ac:dyDescent="0.2">
      <c r="B319" s="2">
        <v>43626</v>
      </c>
      <c r="C319" s="1">
        <v>2</v>
      </c>
      <c r="D319" s="1">
        <v>2</v>
      </c>
      <c r="E319" s="1">
        <v>3</v>
      </c>
      <c r="F319" s="1">
        <v>144000</v>
      </c>
      <c r="G319" s="19">
        <f>MONTH(Tržby[[#This Row],[Datum]])</f>
        <v>6</v>
      </c>
      <c r="J319"/>
      <c r="K319"/>
      <c r="M319"/>
      <c r="N319"/>
      <c r="P319"/>
    </row>
    <row r="320" spans="2:16" x14ac:dyDescent="0.2">
      <c r="B320" s="2">
        <v>43629</v>
      </c>
      <c r="C320" s="1">
        <v>3</v>
      </c>
      <c r="D320" s="1">
        <v>3</v>
      </c>
      <c r="E320" s="1">
        <v>3</v>
      </c>
      <c r="F320" s="1">
        <v>192000</v>
      </c>
      <c r="G320" s="19">
        <f>MONTH(Tržby[[#This Row],[Datum]])</f>
        <v>6</v>
      </c>
      <c r="J320"/>
      <c r="K320"/>
      <c r="M320"/>
      <c r="N320"/>
      <c r="P320"/>
    </row>
    <row r="321" spans="2:16" x14ac:dyDescent="0.2">
      <c r="B321" s="2">
        <v>43629</v>
      </c>
      <c r="C321" s="1">
        <v>4</v>
      </c>
      <c r="D321" s="1">
        <v>3</v>
      </c>
      <c r="E321" s="1">
        <v>3</v>
      </c>
      <c r="F321" s="1">
        <v>240000</v>
      </c>
      <c r="G321" s="19">
        <f>MONTH(Tržby[[#This Row],[Datum]])</f>
        <v>6</v>
      </c>
      <c r="J321"/>
      <c r="K321"/>
      <c r="M321"/>
      <c r="N321"/>
      <c r="P321"/>
    </row>
    <row r="322" spans="2:16" x14ac:dyDescent="0.2">
      <c r="B322" s="2">
        <v>43629</v>
      </c>
      <c r="C322" s="1">
        <v>1</v>
      </c>
      <c r="D322" s="1">
        <v>1</v>
      </c>
      <c r="E322" s="1">
        <v>3</v>
      </c>
      <c r="F322" s="1">
        <v>240000</v>
      </c>
      <c r="G322" s="19">
        <f>MONTH(Tržby[[#This Row],[Datum]])</f>
        <v>6</v>
      </c>
      <c r="J322"/>
      <c r="K322"/>
      <c r="M322"/>
      <c r="N322"/>
      <c r="P322"/>
    </row>
    <row r="323" spans="2:16" x14ac:dyDescent="0.2">
      <c r="B323" s="2">
        <v>43629</v>
      </c>
      <c r="C323" s="1">
        <v>6</v>
      </c>
      <c r="D323" s="1">
        <v>2</v>
      </c>
      <c r="E323" s="1">
        <v>3</v>
      </c>
      <c r="F323" s="1">
        <v>480000</v>
      </c>
      <c r="G323" s="19">
        <f>MONTH(Tržby[[#This Row],[Datum]])</f>
        <v>6</v>
      </c>
      <c r="J323"/>
      <c r="K323"/>
      <c r="M323"/>
      <c r="N323"/>
      <c r="P323"/>
    </row>
    <row r="324" spans="2:16" x14ac:dyDescent="0.2">
      <c r="B324" s="2">
        <v>43629</v>
      </c>
      <c r="C324" s="1">
        <v>8</v>
      </c>
      <c r="D324" s="1">
        <v>3</v>
      </c>
      <c r="E324" s="1">
        <v>3</v>
      </c>
      <c r="F324" s="1">
        <v>520000</v>
      </c>
      <c r="G324" s="19">
        <f>MONTH(Tržby[[#This Row],[Datum]])</f>
        <v>6</v>
      </c>
      <c r="J324"/>
      <c r="K324"/>
      <c r="M324"/>
      <c r="N324"/>
      <c r="P324"/>
    </row>
    <row r="325" spans="2:16" x14ac:dyDescent="0.2">
      <c r="B325" s="2">
        <v>43630</v>
      </c>
      <c r="C325" s="1">
        <v>9</v>
      </c>
      <c r="D325" s="1">
        <v>1</v>
      </c>
      <c r="E325" s="1">
        <v>3</v>
      </c>
      <c r="F325" s="1">
        <v>480000</v>
      </c>
      <c r="G325" s="19">
        <f>MONTH(Tržby[[#This Row],[Datum]])</f>
        <v>6</v>
      </c>
      <c r="J325"/>
      <c r="K325"/>
      <c r="M325"/>
      <c r="N325"/>
      <c r="P325"/>
    </row>
    <row r="326" spans="2:16" x14ac:dyDescent="0.2">
      <c r="B326" s="2">
        <v>43630</v>
      </c>
      <c r="C326" s="1">
        <v>6</v>
      </c>
      <c r="D326" s="1">
        <v>2</v>
      </c>
      <c r="E326" s="1">
        <v>5</v>
      </c>
      <c r="F326" s="1">
        <v>141000</v>
      </c>
      <c r="G326" s="19">
        <f>MONTH(Tržby[[#This Row],[Datum]])</f>
        <v>6</v>
      </c>
      <c r="J326"/>
      <c r="K326"/>
      <c r="M326"/>
      <c r="N326"/>
      <c r="P326"/>
    </row>
    <row r="327" spans="2:16" x14ac:dyDescent="0.2">
      <c r="B327" s="2">
        <v>43630</v>
      </c>
      <c r="C327" s="1">
        <v>7</v>
      </c>
      <c r="D327" s="1">
        <v>2</v>
      </c>
      <c r="E327" s="1">
        <v>5</v>
      </c>
      <c r="F327" s="1">
        <v>47000</v>
      </c>
      <c r="G327" s="19">
        <f>MONTH(Tržby[[#This Row],[Datum]])</f>
        <v>6</v>
      </c>
      <c r="J327"/>
      <c r="K327"/>
      <c r="M327"/>
      <c r="N327"/>
      <c r="P327"/>
    </row>
    <row r="328" spans="2:16" x14ac:dyDescent="0.2">
      <c r="B328" s="2">
        <v>43630</v>
      </c>
      <c r="C328" s="1">
        <v>4</v>
      </c>
      <c r="D328" s="1">
        <v>3</v>
      </c>
      <c r="E328" s="1">
        <v>5</v>
      </c>
      <c r="F328" s="1">
        <v>65800</v>
      </c>
      <c r="G328" s="19">
        <f>MONTH(Tržby[[#This Row],[Datum]])</f>
        <v>6</v>
      </c>
      <c r="J328"/>
      <c r="K328"/>
      <c r="M328"/>
      <c r="N328"/>
      <c r="P328"/>
    </row>
    <row r="329" spans="2:16" x14ac:dyDescent="0.2">
      <c r="B329" s="2">
        <v>43631</v>
      </c>
      <c r="C329" s="1">
        <v>1</v>
      </c>
      <c r="D329" s="1">
        <v>1</v>
      </c>
      <c r="E329" s="1">
        <v>4</v>
      </c>
      <c r="F329" s="1">
        <v>67920</v>
      </c>
      <c r="G329" s="19">
        <f>MONTH(Tržby[[#This Row],[Datum]])</f>
        <v>6</v>
      </c>
      <c r="J329"/>
      <c r="K329"/>
      <c r="M329"/>
      <c r="N329"/>
      <c r="P329"/>
    </row>
    <row r="330" spans="2:16" x14ac:dyDescent="0.2">
      <c r="B330" s="2">
        <v>43631</v>
      </c>
      <c r="C330" s="1">
        <v>8</v>
      </c>
      <c r="D330" s="1">
        <v>3</v>
      </c>
      <c r="E330" s="1">
        <v>4</v>
      </c>
      <c r="F330" s="1">
        <v>25470</v>
      </c>
      <c r="G330" s="19">
        <f>MONTH(Tržby[[#This Row],[Datum]])</f>
        <v>6</v>
      </c>
      <c r="J330"/>
      <c r="K330"/>
      <c r="M330"/>
      <c r="N330"/>
      <c r="P330"/>
    </row>
    <row r="331" spans="2:16" x14ac:dyDescent="0.2">
      <c r="B331" s="2">
        <v>43631</v>
      </c>
      <c r="C331" s="1">
        <v>9</v>
      </c>
      <c r="D331" s="1">
        <v>1</v>
      </c>
      <c r="E331" s="1">
        <v>4</v>
      </c>
      <c r="F331" s="1">
        <v>16980</v>
      </c>
      <c r="G331" s="19">
        <f>MONTH(Tržby[[#This Row],[Datum]])</f>
        <v>6</v>
      </c>
      <c r="J331"/>
      <c r="K331"/>
      <c r="M331"/>
      <c r="N331"/>
      <c r="P331"/>
    </row>
    <row r="332" spans="2:16" x14ac:dyDescent="0.2">
      <c r="B332" s="2">
        <v>43631</v>
      </c>
      <c r="C332" s="1">
        <v>4</v>
      </c>
      <c r="D332" s="1">
        <v>3</v>
      </c>
      <c r="E332" s="1">
        <v>1</v>
      </c>
      <c r="F332" s="1">
        <v>11200</v>
      </c>
      <c r="G332" s="19">
        <f>MONTH(Tržby[[#This Row],[Datum]])</f>
        <v>6</v>
      </c>
      <c r="J332"/>
      <c r="K332"/>
      <c r="M332"/>
      <c r="N332"/>
      <c r="P332"/>
    </row>
    <row r="333" spans="2:16" x14ac:dyDescent="0.2">
      <c r="B333" s="2">
        <v>43631</v>
      </c>
      <c r="C333" s="1">
        <v>1</v>
      </c>
      <c r="D333" s="1">
        <v>1</v>
      </c>
      <c r="E333" s="1">
        <v>1</v>
      </c>
      <c r="F333" s="1">
        <v>336000</v>
      </c>
      <c r="G333" s="19">
        <f>MONTH(Tržby[[#This Row],[Datum]])</f>
        <v>6</v>
      </c>
      <c r="J333"/>
      <c r="K333"/>
      <c r="M333"/>
      <c r="N333"/>
      <c r="P333"/>
    </row>
    <row r="334" spans="2:16" x14ac:dyDescent="0.2">
      <c r="B334" s="2">
        <v>43631</v>
      </c>
      <c r="C334" s="1">
        <v>5</v>
      </c>
      <c r="D334" s="1">
        <v>1</v>
      </c>
      <c r="E334" s="1">
        <v>1</v>
      </c>
      <c r="F334" s="1">
        <v>78400</v>
      </c>
      <c r="G334" s="19">
        <f>MONTH(Tržby[[#This Row],[Datum]])</f>
        <v>6</v>
      </c>
      <c r="J334"/>
      <c r="K334"/>
      <c r="M334"/>
      <c r="N334"/>
      <c r="P334"/>
    </row>
    <row r="335" spans="2:16" x14ac:dyDescent="0.2">
      <c r="B335" s="2">
        <v>43632</v>
      </c>
      <c r="C335" s="1">
        <v>6</v>
      </c>
      <c r="D335" s="1">
        <v>2</v>
      </c>
      <c r="E335" s="1">
        <v>5</v>
      </c>
      <c r="F335" s="1">
        <v>18800</v>
      </c>
      <c r="G335" s="19">
        <f>MONTH(Tržby[[#This Row],[Datum]])</f>
        <v>6</v>
      </c>
      <c r="J335"/>
      <c r="K335"/>
      <c r="M335"/>
      <c r="N335"/>
      <c r="P335"/>
    </row>
    <row r="336" spans="2:16" x14ac:dyDescent="0.2">
      <c r="B336" s="2">
        <v>43632</v>
      </c>
      <c r="C336" s="1">
        <v>8</v>
      </c>
      <c r="D336" s="1">
        <v>3</v>
      </c>
      <c r="E336" s="1">
        <v>5</v>
      </c>
      <c r="F336" s="1">
        <v>28200</v>
      </c>
      <c r="G336" s="19">
        <f>MONTH(Tržby[[#This Row],[Datum]])</f>
        <v>6</v>
      </c>
      <c r="J336"/>
      <c r="K336"/>
      <c r="M336"/>
      <c r="N336"/>
      <c r="P336"/>
    </row>
    <row r="337" spans="2:16" x14ac:dyDescent="0.2">
      <c r="B337" s="2">
        <v>43632</v>
      </c>
      <c r="C337" s="1">
        <v>9</v>
      </c>
      <c r="D337" s="1">
        <v>1</v>
      </c>
      <c r="E337" s="1">
        <v>4</v>
      </c>
      <c r="F337" s="1">
        <v>25470</v>
      </c>
      <c r="G337" s="19">
        <f>MONTH(Tržby[[#This Row],[Datum]])</f>
        <v>6</v>
      </c>
      <c r="J337"/>
      <c r="K337"/>
      <c r="M337"/>
      <c r="N337"/>
      <c r="P337"/>
    </row>
    <row r="338" spans="2:16" x14ac:dyDescent="0.2">
      <c r="B338" s="2">
        <v>43632</v>
      </c>
      <c r="C338" s="1">
        <v>2</v>
      </c>
      <c r="D338" s="1">
        <v>2</v>
      </c>
      <c r="E338" s="1">
        <v>4</v>
      </c>
      <c r="F338" s="1">
        <v>16980</v>
      </c>
      <c r="G338" s="19">
        <f>MONTH(Tržby[[#This Row],[Datum]])</f>
        <v>6</v>
      </c>
      <c r="J338"/>
      <c r="K338"/>
      <c r="M338"/>
      <c r="N338"/>
      <c r="P338"/>
    </row>
    <row r="339" spans="2:16" x14ac:dyDescent="0.2">
      <c r="B339" s="2">
        <v>43633</v>
      </c>
      <c r="C339" s="1">
        <v>8</v>
      </c>
      <c r="D339" s="1">
        <v>3</v>
      </c>
      <c r="E339" s="1">
        <v>1</v>
      </c>
      <c r="F339" s="1">
        <v>112000</v>
      </c>
      <c r="G339" s="19">
        <f>MONTH(Tržby[[#This Row],[Datum]])</f>
        <v>6</v>
      </c>
      <c r="J339"/>
      <c r="K339"/>
      <c r="M339"/>
      <c r="N339"/>
      <c r="P339"/>
    </row>
    <row r="340" spans="2:16" x14ac:dyDescent="0.2">
      <c r="B340" s="2">
        <v>43633</v>
      </c>
      <c r="C340" s="1">
        <v>4</v>
      </c>
      <c r="D340" s="1">
        <v>3</v>
      </c>
      <c r="E340" s="1">
        <v>2</v>
      </c>
      <c r="F340" s="1">
        <v>171000</v>
      </c>
      <c r="G340" s="19">
        <f>MONTH(Tržby[[#This Row],[Datum]])</f>
        <v>6</v>
      </c>
      <c r="J340"/>
      <c r="K340"/>
      <c r="M340"/>
      <c r="N340"/>
      <c r="P340"/>
    </row>
    <row r="341" spans="2:16" x14ac:dyDescent="0.2">
      <c r="B341" s="2">
        <v>43633</v>
      </c>
      <c r="C341" s="1">
        <v>5</v>
      </c>
      <c r="D341" s="1">
        <v>1</v>
      </c>
      <c r="E341" s="1">
        <v>3</v>
      </c>
      <c r="F341" s="1">
        <v>336000</v>
      </c>
      <c r="G341" s="19">
        <f>MONTH(Tržby[[#This Row],[Datum]])</f>
        <v>6</v>
      </c>
      <c r="J341"/>
      <c r="K341"/>
      <c r="M341"/>
      <c r="N341"/>
      <c r="P341"/>
    </row>
    <row r="342" spans="2:16" x14ac:dyDescent="0.2">
      <c r="B342" s="2">
        <v>43633</v>
      </c>
      <c r="C342" s="1">
        <v>5</v>
      </c>
      <c r="D342" s="1">
        <v>1</v>
      </c>
      <c r="E342" s="1">
        <v>2</v>
      </c>
      <c r="F342" s="1">
        <v>91200</v>
      </c>
      <c r="G342" s="19">
        <f>MONTH(Tržby[[#This Row],[Datum]])</f>
        <v>6</v>
      </c>
      <c r="J342"/>
      <c r="K342"/>
      <c r="M342"/>
      <c r="N342"/>
      <c r="P342"/>
    </row>
    <row r="343" spans="2:16" x14ac:dyDescent="0.2">
      <c r="B343" s="2">
        <v>43633</v>
      </c>
      <c r="C343" s="1">
        <v>5</v>
      </c>
      <c r="D343" s="1">
        <v>1</v>
      </c>
      <c r="E343" s="1">
        <v>1</v>
      </c>
      <c r="F343" s="1">
        <v>33600</v>
      </c>
      <c r="G343" s="19">
        <f>MONTH(Tržby[[#This Row],[Datum]])</f>
        <v>6</v>
      </c>
      <c r="J343"/>
      <c r="K343"/>
      <c r="M343"/>
      <c r="N343"/>
      <c r="P343"/>
    </row>
    <row r="344" spans="2:16" x14ac:dyDescent="0.2">
      <c r="B344" s="2">
        <v>43633</v>
      </c>
      <c r="C344" s="1">
        <v>8</v>
      </c>
      <c r="D344" s="1">
        <v>3</v>
      </c>
      <c r="E344" s="1">
        <v>2</v>
      </c>
      <c r="F344" s="1">
        <v>22800</v>
      </c>
      <c r="G344" s="19">
        <f>MONTH(Tržby[[#This Row],[Datum]])</f>
        <v>6</v>
      </c>
      <c r="J344"/>
      <c r="K344"/>
      <c r="M344"/>
      <c r="N344"/>
      <c r="P344"/>
    </row>
    <row r="345" spans="2:16" x14ac:dyDescent="0.2">
      <c r="B345" s="2">
        <v>43633</v>
      </c>
      <c r="C345" s="1">
        <v>3</v>
      </c>
      <c r="D345" s="1">
        <v>3</v>
      </c>
      <c r="E345" s="1">
        <v>3</v>
      </c>
      <c r="F345" s="1">
        <v>96000</v>
      </c>
      <c r="G345" s="19">
        <f>MONTH(Tržby[[#This Row],[Datum]])</f>
        <v>6</v>
      </c>
      <c r="J345"/>
      <c r="K345"/>
      <c r="M345"/>
      <c r="N345"/>
      <c r="P345"/>
    </row>
    <row r="346" spans="2:16" x14ac:dyDescent="0.2">
      <c r="B346" s="2">
        <v>43636</v>
      </c>
      <c r="C346" s="1">
        <v>2</v>
      </c>
      <c r="D346" s="1">
        <v>2</v>
      </c>
      <c r="E346" s="1">
        <v>3</v>
      </c>
      <c r="F346" s="1">
        <v>144000</v>
      </c>
      <c r="G346" s="19">
        <f>MONTH(Tržby[[#This Row],[Datum]])</f>
        <v>6</v>
      </c>
      <c r="J346"/>
      <c r="K346"/>
      <c r="M346"/>
      <c r="N346"/>
      <c r="P346"/>
    </row>
    <row r="347" spans="2:16" x14ac:dyDescent="0.2">
      <c r="B347" s="2">
        <v>43636</v>
      </c>
      <c r="C347" s="1">
        <v>4</v>
      </c>
      <c r="D347" s="1">
        <v>3</v>
      </c>
      <c r="E347" s="1">
        <v>4</v>
      </c>
      <c r="F347" s="1">
        <v>42450</v>
      </c>
      <c r="G347" s="19">
        <f>MONTH(Tržby[[#This Row],[Datum]])</f>
        <v>6</v>
      </c>
      <c r="J347"/>
      <c r="K347"/>
      <c r="M347"/>
      <c r="N347"/>
      <c r="P347"/>
    </row>
    <row r="348" spans="2:16" x14ac:dyDescent="0.2">
      <c r="B348" s="2">
        <v>43636</v>
      </c>
      <c r="C348" s="1">
        <v>9</v>
      </c>
      <c r="D348" s="1">
        <v>1</v>
      </c>
      <c r="E348" s="1">
        <v>6</v>
      </c>
      <c r="F348" s="1">
        <v>304000</v>
      </c>
      <c r="G348" s="19">
        <f>MONTH(Tržby[[#This Row],[Datum]])</f>
        <v>6</v>
      </c>
      <c r="J348"/>
      <c r="K348"/>
      <c r="M348"/>
      <c r="N348"/>
      <c r="P348"/>
    </row>
    <row r="349" spans="2:16" x14ac:dyDescent="0.2">
      <c r="B349" s="2">
        <v>43636</v>
      </c>
      <c r="C349" s="1">
        <v>6</v>
      </c>
      <c r="D349" s="1">
        <v>2</v>
      </c>
      <c r="E349" s="1">
        <v>1</v>
      </c>
      <c r="F349" s="1">
        <v>33600</v>
      </c>
      <c r="G349" s="19">
        <f>MONTH(Tržby[[#This Row],[Datum]])</f>
        <v>6</v>
      </c>
      <c r="J349"/>
      <c r="K349"/>
      <c r="M349"/>
      <c r="N349"/>
      <c r="P349"/>
    </row>
    <row r="350" spans="2:16" x14ac:dyDescent="0.2">
      <c r="B350" s="2">
        <v>43636</v>
      </c>
      <c r="C350" s="1">
        <v>3</v>
      </c>
      <c r="D350" s="1">
        <v>3</v>
      </c>
      <c r="E350" s="1">
        <v>2</v>
      </c>
      <c r="F350" s="1">
        <v>11400</v>
      </c>
      <c r="G350" s="19">
        <f>MONTH(Tržby[[#This Row],[Datum]])</f>
        <v>6</v>
      </c>
      <c r="J350"/>
      <c r="K350"/>
      <c r="M350"/>
      <c r="N350"/>
      <c r="P350"/>
    </row>
    <row r="351" spans="2:16" x14ac:dyDescent="0.2">
      <c r="B351" s="2">
        <v>43636</v>
      </c>
      <c r="C351" s="1">
        <v>1</v>
      </c>
      <c r="D351" s="1">
        <v>1</v>
      </c>
      <c r="E351" s="1">
        <v>3</v>
      </c>
      <c r="F351" s="1">
        <v>240000</v>
      </c>
      <c r="G351" s="19">
        <f>MONTH(Tržby[[#This Row],[Datum]])</f>
        <v>6</v>
      </c>
      <c r="J351"/>
      <c r="K351"/>
      <c r="M351"/>
      <c r="N351"/>
      <c r="P351"/>
    </row>
    <row r="352" spans="2:16" x14ac:dyDescent="0.2">
      <c r="B352" s="2">
        <v>43637</v>
      </c>
      <c r="C352" s="1">
        <v>2</v>
      </c>
      <c r="D352" s="1">
        <v>2</v>
      </c>
      <c r="E352" s="1">
        <v>6</v>
      </c>
      <c r="F352" s="1">
        <v>712000</v>
      </c>
      <c r="G352" s="19">
        <f>MONTH(Tržby[[#This Row],[Datum]])</f>
        <v>6</v>
      </c>
      <c r="J352"/>
      <c r="K352"/>
      <c r="M352"/>
      <c r="N352"/>
      <c r="P352"/>
    </row>
    <row r="353" spans="2:16" x14ac:dyDescent="0.2">
      <c r="B353" s="2">
        <v>43637</v>
      </c>
      <c r="C353" s="1">
        <v>3</v>
      </c>
      <c r="D353" s="1">
        <v>3</v>
      </c>
      <c r="E353" s="1">
        <v>5</v>
      </c>
      <c r="F353" s="1">
        <v>18800</v>
      </c>
      <c r="G353" s="19">
        <f>MONTH(Tržby[[#This Row],[Datum]])</f>
        <v>6</v>
      </c>
      <c r="J353"/>
      <c r="K353"/>
      <c r="M353"/>
      <c r="N353"/>
      <c r="P353"/>
    </row>
    <row r="354" spans="2:16" x14ac:dyDescent="0.2">
      <c r="B354" s="2">
        <v>43637</v>
      </c>
      <c r="C354" s="1">
        <v>4</v>
      </c>
      <c r="D354" s="1">
        <v>3</v>
      </c>
      <c r="E354" s="1">
        <v>1</v>
      </c>
      <c r="F354" s="1">
        <v>33600</v>
      </c>
      <c r="G354" s="19">
        <f>MONTH(Tržby[[#This Row],[Datum]])</f>
        <v>6</v>
      </c>
      <c r="J354"/>
      <c r="K354"/>
      <c r="M354"/>
      <c r="N354"/>
      <c r="P354"/>
    </row>
    <row r="355" spans="2:16" x14ac:dyDescent="0.2">
      <c r="B355" s="2">
        <v>43637</v>
      </c>
      <c r="C355" s="1">
        <v>1</v>
      </c>
      <c r="D355" s="1">
        <v>1</v>
      </c>
      <c r="E355" s="1">
        <v>5</v>
      </c>
      <c r="F355" s="1">
        <v>47000</v>
      </c>
      <c r="G355" s="19">
        <f>MONTH(Tržby[[#This Row],[Datum]])</f>
        <v>6</v>
      </c>
      <c r="J355"/>
      <c r="K355"/>
      <c r="M355"/>
      <c r="N355"/>
      <c r="P355"/>
    </row>
    <row r="356" spans="2:16" x14ac:dyDescent="0.2">
      <c r="B356" s="2">
        <v>43637</v>
      </c>
      <c r="C356" s="1">
        <v>5</v>
      </c>
      <c r="D356" s="1">
        <v>1</v>
      </c>
      <c r="E356" s="1">
        <v>6</v>
      </c>
      <c r="F356" s="1">
        <v>304000</v>
      </c>
      <c r="G356" s="19">
        <f>MONTH(Tržby[[#This Row],[Datum]])</f>
        <v>6</v>
      </c>
      <c r="J356"/>
      <c r="K356"/>
      <c r="M356"/>
      <c r="N356"/>
      <c r="P356"/>
    </row>
    <row r="357" spans="2:16" x14ac:dyDescent="0.2">
      <c r="B357" s="2">
        <v>43638</v>
      </c>
      <c r="C357" s="1">
        <v>2</v>
      </c>
      <c r="D357" s="1">
        <v>2</v>
      </c>
      <c r="E357" s="1">
        <v>6</v>
      </c>
      <c r="F357" s="1">
        <v>152000</v>
      </c>
      <c r="G357" s="19">
        <f>MONTH(Tržby[[#This Row],[Datum]])</f>
        <v>6</v>
      </c>
      <c r="J357"/>
      <c r="K357"/>
      <c r="M357"/>
      <c r="N357"/>
      <c r="P357"/>
    </row>
    <row r="358" spans="2:16" x14ac:dyDescent="0.2">
      <c r="B358" s="2">
        <v>43638</v>
      </c>
      <c r="C358" s="1">
        <v>2</v>
      </c>
      <c r="D358" s="1">
        <v>2</v>
      </c>
      <c r="E358" s="1">
        <v>6</v>
      </c>
      <c r="F358" s="1">
        <v>304000</v>
      </c>
      <c r="G358" s="19">
        <f>MONTH(Tržby[[#This Row],[Datum]])</f>
        <v>6</v>
      </c>
      <c r="J358"/>
      <c r="K358"/>
      <c r="M358"/>
      <c r="N358"/>
      <c r="P358"/>
    </row>
    <row r="359" spans="2:16" x14ac:dyDescent="0.2">
      <c r="B359" s="2">
        <v>43638</v>
      </c>
      <c r="C359" s="1">
        <v>3</v>
      </c>
      <c r="D359" s="1">
        <v>3</v>
      </c>
      <c r="E359" s="1">
        <v>6</v>
      </c>
      <c r="F359" s="1">
        <v>408000</v>
      </c>
      <c r="G359" s="19">
        <f>MONTH(Tržby[[#This Row],[Datum]])</f>
        <v>6</v>
      </c>
      <c r="J359"/>
      <c r="K359"/>
      <c r="M359"/>
      <c r="N359"/>
      <c r="P359"/>
    </row>
    <row r="360" spans="2:16" x14ac:dyDescent="0.2">
      <c r="B360" s="2">
        <v>43638</v>
      </c>
      <c r="C360" s="1">
        <v>4</v>
      </c>
      <c r="D360" s="1">
        <v>3</v>
      </c>
      <c r="E360" s="1">
        <v>2</v>
      </c>
      <c r="F360" s="1">
        <v>57000</v>
      </c>
      <c r="G360" s="19">
        <f>MONTH(Tržby[[#This Row],[Datum]])</f>
        <v>6</v>
      </c>
      <c r="J360"/>
      <c r="K360"/>
      <c r="M360"/>
      <c r="N360"/>
      <c r="P360"/>
    </row>
    <row r="361" spans="2:16" x14ac:dyDescent="0.2">
      <c r="B361" s="2">
        <v>43638</v>
      </c>
      <c r="C361" s="1">
        <v>1</v>
      </c>
      <c r="D361" s="1">
        <v>1</v>
      </c>
      <c r="E361" s="1">
        <v>3</v>
      </c>
      <c r="F361" s="1">
        <v>288000</v>
      </c>
      <c r="G361" s="19">
        <f>MONTH(Tržby[[#This Row],[Datum]])</f>
        <v>6</v>
      </c>
      <c r="J361"/>
      <c r="K361"/>
      <c r="M361"/>
      <c r="N361"/>
      <c r="P361"/>
    </row>
    <row r="362" spans="2:16" x14ac:dyDescent="0.2">
      <c r="B362" s="2">
        <v>43638</v>
      </c>
      <c r="C362" s="1">
        <v>9</v>
      </c>
      <c r="D362" s="1">
        <v>1</v>
      </c>
      <c r="E362" s="1">
        <v>1</v>
      </c>
      <c r="F362" s="1">
        <v>22400</v>
      </c>
      <c r="G362" s="19">
        <f>MONTH(Tržby[[#This Row],[Datum]])</f>
        <v>6</v>
      </c>
      <c r="J362"/>
      <c r="K362"/>
      <c r="M362"/>
      <c r="N362"/>
      <c r="P362"/>
    </row>
    <row r="363" spans="2:16" x14ac:dyDescent="0.2">
      <c r="B363" s="2">
        <v>43638</v>
      </c>
      <c r="C363" s="1">
        <v>1</v>
      </c>
      <c r="D363" s="1">
        <v>1</v>
      </c>
      <c r="E363" s="1">
        <v>1</v>
      </c>
      <c r="F363" s="1">
        <v>33600</v>
      </c>
      <c r="G363" s="19">
        <f>MONTH(Tržby[[#This Row],[Datum]])</f>
        <v>6</v>
      </c>
      <c r="J363"/>
      <c r="K363"/>
      <c r="M363"/>
      <c r="N363"/>
      <c r="P363"/>
    </row>
    <row r="364" spans="2:16" x14ac:dyDescent="0.2">
      <c r="B364" s="2">
        <v>43639</v>
      </c>
      <c r="C364" s="1">
        <v>5</v>
      </c>
      <c r="D364" s="1">
        <v>1</v>
      </c>
      <c r="E364" s="1">
        <v>5</v>
      </c>
      <c r="F364" s="1">
        <v>37600</v>
      </c>
      <c r="G364" s="19">
        <f>MONTH(Tržby[[#This Row],[Datum]])</f>
        <v>6</v>
      </c>
      <c r="J364"/>
      <c r="K364"/>
      <c r="M364"/>
      <c r="N364"/>
      <c r="P364"/>
    </row>
    <row r="365" spans="2:16" x14ac:dyDescent="0.2">
      <c r="B365" s="2">
        <v>43639</v>
      </c>
      <c r="C365" s="1">
        <v>6</v>
      </c>
      <c r="D365" s="1">
        <v>2</v>
      </c>
      <c r="E365" s="1">
        <v>5</v>
      </c>
      <c r="F365" s="1">
        <v>47000</v>
      </c>
      <c r="G365" s="19">
        <f>MONTH(Tržby[[#This Row],[Datum]])</f>
        <v>6</v>
      </c>
      <c r="J365"/>
      <c r="K365"/>
      <c r="M365"/>
      <c r="N365"/>
      <c r="P365"/>
    </row>
    <row r="366" spans="2:16" x14ac:dyDescent="0.2">
      <c r="B366" s="2">
        <v>43639</v>
      </c>
      <c r="C366" s="1">
        <v>5</v>
      </c>
      <c r="D366" s="1">
        <v>1</v>
      </c>
      <c r="E366" s="1">
        <v>5</v>
      </c>
      <c r="F366" s="1">
        <v>56400</v>
      </c>
      <c r="G366" s="19">
        <f>MONTH(Tržby[[#This Row],[Datum]])</f>
        <v>6</v>
      </c>
      <c r="J366"/>
      <c r="K366"/>
      <c r="M366"/>
      <c r="N366"/>
      <c r="P366"/>
    </row>
    <row r="367" spans="2:16" x14ac:dyDescent="0.2">
      <c r="B367" s="2">
        <v>43640</v>
      </c>
      <c r="C367" s="1">
        <v>6</v>
      </c>
      <c r="D367" s="1">
        <v>2</v>
      </c>
      <c r="E367" s="1">
        <v>5</v>
      </c>
      <c r="F367" s="1">
        <v>18800</v>
      </c>
      <c r="G367" s="19">
        <f>MONTH(Tržby[[#This Row],[Datum]])</f>
        <v>6</v>
      </c>
      <c r="J367"/>
      <c r="K367"/>
      <c r="M367"/>
      <c r="N367"/>
      <c r="P367"/>
    </row>
    <row r="368" spans="2:16" x14ac:dyDescent="0.2">
      <c r="B368" s="2">
        <v>43640</v>
      </c>
      <c r="C368" s="1">
        <v>7</v>
      </c>
      <c r="D368" s="1">
        <v>2</v>
      </c>
      <c r="E368" s="1">
        <v>1</v>
      </c>
      <c r="F368" s="1">
        <v>33600</v>
      </c>
      <c r="G368" s="19">
        <f>MONTH(Tržby[[#This Row],[Datum]])</f>
        <v>6</v>
      </c>
      <c r="J368"/>
      <c r="K368"/>
      <c r="M368"/>
      <c r="N368"/>
      <c r="P368"/>
    </row>
    <row r="369" spans="2:16" x14ac:dyDescent="0.2">
      <c r="B369" s="2">
        <v>43640</v>
      </c>
      <c r="C369" s="1">
        <v>2</v>
      </c>
      <c r="D369" s="1">
        <v>2</v>
      </c>
      <c r="E369" s="1">
        <v>1</v>
      </c>
      <c r="F369" s="1">
        <v>67200</v>
      </c>
      <c r="G369" s="19">
        <f>MONTH(Tržby[[#This Row],[Datum]])</f>
        <v>6</v>
      </c>
      <c r="J369"/>
      <c r="K369"/>
      <c r="M369"/>
      <c r="N369"/>
      <c r="P369"/>
    </row>
    <row r="370" spans="2:16" x14ac:dyDescent="0.2">
      <c r="B370" s="2">
        <v>43640</v>
      </c>
      <c r="C370" s="1">
        <v>9</v>
      </c>
      <c r="D370" s="1">
        <v>1</v>
      </c>
      <c r="E370" s="1">
        <v>1</v>
      </c>
      <c r="F370" s="1">
        <v>89600</v>
      </c>
      <c r="G370" s="19">
        <f>MONTH(Tržby[[#This Row],[Datum]])</f>
        <v>6</v>
      </c>
      <c r="J370"/>
      <c r="K370"/>
      <c r="M370"/>
      <c r="N370"/>
      <c r="P370"/>
    </row>
    <row r="371" spans="2:16" x14ac:dyDescent="0.2">
      <c r="B371" s="2">
        <v>43640</v>
      </c>
      <c r="C371" s="1">
        <v>1</v>
      </c>
      <c r="D371" s="1">
        <v>1</v>
      </c>
      <c r="E371" s="1">
        <v>4</v>
      </c>
      <c r="F371" s="1">
        <v>59430</v>
      </c>
      <c r="G371" s="19">
        <f>MONTH(Tržby[[#This Row],[Datum]])</f>
        <v>6</v>
      </c>
      <c r="J371"/>
      <c r="K371"/>
      <c r="M371"/>
      <c r="N371"/>
      <c r="P371"/>
    </row>
    <row r="372" spans="2:16" x14ac:dyDescent="0.2">
      <c r="B372" s="2">
        <v>43640</v>
      </c>
      <c r="C372" s="1">
        <v>5</v>
      </c>
      <c r="D372" s="1">
        <v>1</v>
      </c>
      <c r="E372" s="1">
        <v>3</v>
      </c>
      <c r="F372" s="1">
        <v>432000</v>
      </c>
      <c r="G372" s="19">
        <f>MONTH(Tržby[[#This Row],[Datum]])</f>
        <v>6</v>
      </c>
      <c r="J372"/>
      <c r="K372"/>
      <c r="M372"/>
      <c r="N372"/>
      <c r="P372"/>
    </row>
    <row r="373" spans="2:16" x14ac:dyDescent="0.2">
      <c r="B373" s="2">
        <v>43640</v>
      </c>
      <c r="C373" s="1">
        <v>6</v>
      </c>
      <c r="D373" s="1">
        <v>2</v>
      </c>
      <c r="E373" s="1">
        <v>5</v>
      </c>
      <c r="F373" s="1">
        <v>28200</v>
      </c>
      <c r="G373" s="19">
        <f>MONTH(Tržby[[#This Row],[Datum]])</f>
        <v>6</v>
      </c>
      <c r="J373"/>
      <c r="K373"/>
      <c r="M373"/>
      <c r="N373"/>
      <c r="P373"/>
    </row>
    <row r="374" spans="2:16" x14ac:dyDescent="0.2">
      <c r="B374" s="2">
        <v>43643</v>
      </c>
      <c r="C374" s="1">
        <v>8</v>
      </c>
      <c r="D374" s="1">
        <v>3</v>
      </c>
      <c r="E374" s="1">
        <v>6</v>
      </c>
      <c r="F374" s="1">
        <v>560000</v>
      </c>
      <c r="G374" s="19">
        <f>MONTH(Tržby[[#This Row],[Datum]])</f>
        <v>6</v>
      </c>
      <c r="J374"/>
      <c r="K374"/>
      <c r="M374"/>
      <c r="N374"/>
      <c r="P374"/>
    </row>
    <row r="375" spans="2:16" x14ac:dyDescent="0.2">
      <c r="B375" s="2">
        <v>43643</v>
      </c>
      <c r="C375" s="1">
        <v>4</v>
      </c>
      <c r="D375" s="1">
        <v>3</v>
      </c>
      <c r="E375" s="1">
        <v>5</v>
      </c>
      <c r="F375" s="1">
        <v>65800</v>
      </c>
      <c r="G375" s="19">
        <f>MONTH(Tržby[[#This Row],[Datum]])</f>
        <v>6</v>
      </c>
      <c r="J375"/>
      <c r="K375"/>
      <c r="M375"/>
      <c r="N375"/>
      <c r="P375"/>
    </row>
    <row r="376" spans="2:16" x14ac:dyDescent="0.2">
      <c r="B376" s="2">
        <v>43643</v>
      </c>
      <c r="C376" s="1">
        <v>3</v>
      </c>
      <c r="D376" s="1">
        <v>3</v>
      </c>
      <c r="E376" s="1">
        <v>5</v>
      </c>
      <c r="F376" s="1">
        <v>75200</v>
      </c>
      <c r="G376" s="19">
        <f>MONTH(Tržby[[#This Row],[Datum]])</f>
        <v>6</v>
      </c>
      <c r="J376"/>
      <c r="K376"/>
      <c r="M376"/>
      <c r="N376"/>
      <c r="P376"/>
    </row>
    <row r="377" spans="2:16" x14ac:dyDescent="0.2">
      <c r="B377" s="2">
        <v>43643</v>
      </c>
      <c r="C377" s="1">
        <v>1</v>
      </c>
      <c r="D377" s="1">
        <v>1</v>
      </c>
      <c r="E377" s="1">
        <v>6</v>
      </c>
      <c r="F377" s="1">
        <v>152000</v>
      </c>
      <c r="G377" s="19">
        <f>MONTH(Tržby[[#This Row],[Datum]])</f>
        <v>6</v>
      </c>
      <c r="J377"/>
      <c r="K377"/>
      <c r="M377"/>
      <c r="N377"/>
      <c r="P377"/>
    </row>
    <row r="378" spans="2:16" x14ac:dyDescent="0.2">
      <c r="B378" s="2">
        <v>43644</v>
      </c>
      <c r="C378" s="1">
        <v>2</v>
      </c>
      <c r="D378" s="1">
        <v>2</v>
      </c>
      <c r="E378" s="1">
        <v>1</v>
      </c>
      <c r="F378" s="1">
        <v>33600</v>
      </c>
      <c r="G378" s="19">
        <f>MONTH(Tržby[[#This Row],[Datum]])</f>
        <v>6</v>
      </c>
      <c r="J378"/>
      <c r="K378"/>
      <c r="M378"/>
      <c r="N378"/>
      <c r="P378"/>
    </row>
    <row r="379" spans="2:16" x14ac:dyDescent="0.2">
      <c r="B379" s="2">
        <v>43644</v>
      </c>
      <c r="C379" s="1">
        <v>5</v>
      </c>
      <c r="D379" s="1">
        <v>1</v>
      </c>
      <c r="E379" s="1">
        <v>1</v>
      </c>
      <c r="F379" s="1">
        <v>56000</v>
      </c>
      <c r="G379" s="19">
        <f>MONTH(Tržby[[#This Row],[Datum]])</f>
        <v>6</v>
      </c>
      <c r="J379"/>
      <c r="K379"/>
      <c r="M379"/>
      <c r="N379"/>
      <c r="P379"/>
    </row>
    <row r="380" spans="2:16" x14ac:dyDescent="0.2">
      <c r="B380" s="2">
        <v>43644</v>
      </c>
      <c r="C380" s="1">
        <v>1</v>
      </c>
      <c r="D380" s="1">
        <v>1</v>
      </c>
      <c r="E380" s="1">
        <v>4</v>
      </c>
      <c r="F380" s="1">
        <v>50940</v>
      </c>
      <c r="G380" s="19">
        <f>MONTH(Tržby[[#This Row],[Datum]])</f>
        <v>6</v>
      </c>
      <c r="J380"/>
      <c r="K380"/>
      <c r="M380"/>
      <c r="N380"/>
      <c r="P380"/>
    </row>
    <row r="381" spans="2:16" x14ac:dyDescent="0.2">
      <c r="B381" s="2">
        <v>43644</v>
      </c>
      <c r="C381" s="1">
        <v>5</v>
      </c>
      <c r="D381" s="1">
        <v>1</v>
      </c>
      <c r="E381" s="1">
        <v>5</v>
      </c>
      <c r="F381" s="1">
        <v>18800</v>
      </c>
      <c r="G381" s="19">
        <f>MONTH(Tržby[[#This Row],[Datum]])</f>
        <v>6</v>
      </c>
      <c r="J381"/>
      <c r="K381"/>
      <c r="M381"/>
      <c r="N381"/>
      <c r="P381"/>
    </row>
    <row r="382" spans="2:16" x14ac:dyDescent="0.2">
      <c r="B382" s="2">
        <v>43644</v>
      </c>
      <c r="C382" s="1">
        <v>6</v>
      </c>
      <c r="D382" s="1">
        <v>2</v>
      </c>
      <c r="E382" s="1">
        <v>3</v>
      </c>
      <c r="F382" s="1">
        <v>144000</v>
      </c>
      <c r="G382" s="19">
        <f>MONTH(Tržby[[#This Row],[Datum]])</f>
        <v>6</v>
      </c>
      <c r="J382"/>
      <c r="K382"/>
      <c r="M382"/>
      <c r="N382"/>
      <c r="P382"/>
    </row>
    <row r="383" spans="2:16" x14ac:dyDescent="0.2">
      <c r="B383" s="2">
        <v>43644</v>
      </c>
      <c r="C383" s="1">
        <v>8</v>
      </c>
      <c r="D383" s="1">
        <v>3</v>
      </c>
      <c r="E383" s="1">
        <v>3</v>
      </c>
      <c r="F383" s="1">
        <v>240000</v>
      </c>
      <c r="G383" s="19">
        <f>MONTH(Tržby[[#This Row],[Datum]])</f>
        <v>6</v>
      </c>
      <c r="J383"/>
      <c r="K383"/>
      <c r="M383"/>
      <c r="N383"/>
      <c r="P383"/>
    </row>
    <row r="384" spans="2:16" x14ac:dyDescent="0.2">
      <c r="B384" s="2">
        <v>43644</v>
      </c>
      <c r="C384" s="1">
        <v>4</v>
      </c>
      <c r="D384" s="1">
        <v>3</v>
      </c>
      <c r="E384" s="1">
        <v>4</v>
      </c>
      <c r="F384" s="1">
        <v>67920</v>
      </c>
      <c r="G384" s="19">
        <f>MONTH(Tržby[[#This Row],[Datum]])</f>
        <v>6</v>
      </c>
      <c r="J384"/>
      <c r="K384"/>
      <c r="M384"/>
      <c r="N384"/>
      <c r="P384"/>
    </row>
    <row r="385" spans="2:16" x14ac:dyDescent="0.2">
      <c r="B385" s="2">
        <v>43644</v>
      </c>
      <c r="C385" s="1">
        <v>2</v>
      </c>
      <c r="D385" s="1">
        <v>2</v>
      </c>
      <c r="E385" s="1">
        <v>3</v>
      </c>
      <c r="F385" s="1">
        <v>336000</v>
      </c>
      <c r="G385" s="19">
        <f>MONTH(Tržby[[#This Row],[Datum]])</f>
        <v>6</v>
      </c>
      <c r="J385"/>
      <c r="K385"/>
      <c r="M385"/>
      <c r="N385"/>
      <c r="P385"/>
    </row>
    <row r="386" spans="2:16" x14ac:dyDescent="0.2">
      <c r="B386" s="2">
        <v>43644</v>
      </c>
      <c r="C386" s="1">
        <v>2</v>
      </c>
      <c r="D386" s="1">
        <v>2</v>
      </c>
      <c r="E386" s="1">
        <v>3</v>
      </c>
      <c r="F386" s="1">
        <v>96000</v>
      </c>
      <c r="G386" s="19">
        <f>MONTH(Tržby[[#This Row],[Datum]])</f>
        <v>6</v>
      </c>
      <c r="J386"/>
      <c r="K386"/>
      <c r="M386"/>
      <c r="N386"/>
      <c r="P386"/>
    </row>
    <row r="387" spans="2:16" x14ac:dyDescent="0.2">
      <c r="B387" s="2">
        <v>43645</v>
      </c>
      <c r="C387" s="1">
        <v>3</v>
      </c>
      <c r="D387" s="1">
        <v>3</v>
      </c>
      <c r="E387" s="1">
        <v>4</v>
      </c>
      <c r="F387" s="1">
        <v>25470</v>
      </c>
      <c r="G387" s="19">
        <f>MONTH(Tržby[[#This Row],[Datum]])</f>
        <v>6</v>
      </c>
      <c r="J387"/>
      <c r="K387"/>
      <c r="M387"/>
      <c r="N387"/>
      <c r="P387"/>
    </row>
    <row r="388" spans="2:16" x14ac:dyDescent="0.2">
      <c r="B388" s="2">
        <v>43645</v>
      </c>
      <c r="C388" s="1">
        <v>4</v>
      </c>
      <c r="D388" s="1">
        <v>3</v>
      </c>
      <c r="E388" s="1">
        <v>5</v>
      </c>
      <c r="F388" s="1">
        <v>84600</v>
      </c>
      <c r="G388" s="19">
        <f>MONTH(Tržby[[#This Row],[Datum]])</f>
        <v>6</v>
      </c>
      <c r="J388"/>
      <c r="K388"/>
      <c r="M388"/>
      <c r="N388"/>
      <c r="P388"/>
    </row>
    <row r="389" spans="2:16" x14ac:dyDescent="0.2">
      <c r="B389" s="2">
        <v>43645</v>
      </c>
      <c r="C389" s="1">
        <v>1</v>
      </c>
      <c r="D389" s="1">
        <v>1</v>
      </c>
      <c r="E389" s="1">
        <v>1</v>
      </c>
      <c r="F389" s="1">
        <v>78400</v>
      </c>
      <c r="G389" s="19">
        <f>MONTH(Tržby[[#This Row],[Datum]])</f>
        <v>6</v>
      </c>
      <c r="J389"/>
      <c r="K389"/>
      <c r="M389"/>
      <c r="N389"/>
      <c r="P389"/>
    </row>
    <row r="390" spans="2:16" x14ac:dyDescent="0.2">
      <c r="B390" s="2">
        <v>43646</v>
      </c>
      <c r="C390" s="1">
        <v>5</v>
      </c>
      <c r="D390" s="1">
        <v>1</v>
      </c>
      <c r="E390" s="1">
        <v>1</v>
      </c>
      <c r="F390" s="1">
        <v>89600</v>
      </c>
      <c r="G390" s="19">
        <f>MONTH(Tržby[[#This Row],[Datum]])</f>
        <v>6</v>
      </c>
      <c r="J390"/>
      <c r="K390"/>
      <c r="M390"/>
      <c r="N390"/>
      <c r="P390"/>
    </row>
    <row r="391" spans="2:16" x14ac:dyDescent="0.2">
      <c r="B391" s="2">
        <v>43646</v>
      </c>
      <c r="C391" s="1">
        <v>6</v>
      </c>
      <c r="D391" s="1">
        <v>2</v>
      </c>
      <c r="E391" s="1">
        <v>1</v>
      </c>
      <c r="F391" s="1">
        <v>11200</v>
      </c>
      <c r="G391" s="19">
        <f>MONTH(Tržby[[#This Row],[Datum]])</f>
        <v>6</v>
      </c>
      <c r="J391"/>
      <c r="K391"/>
      <c r="M391"/>
      <c r="N391"/>
      <c r="P391"/>
    </row>
    <row r="392" spans="2:16" x14ac:dyDescent="0.2">
      <c r="B392" s="2">
        <v>43646</v>
      </c>
      <c r="C392" s="1">
        <v>8</v>
      </c>
      <c r="D392" s="1">
        <v>3</v>
      </c>
      <c r="E392" s="1">
        <v>4</v>
      </c>
      <c r="F392" s="1">
        <v>16980</v>
      </c>
      <c r="G392" s="19">
        <f>MONTH(Tržby[[#This Row],[Datum]])</f>
        <v>6</v>
      </c>
      <c r="J392"/>
      <c r="K392"/>
      <c r="M392"/>
      <c r="N392"/>
      <c r="P392"/>
    </row>
    <row r="393" spans="2:16" x14ac:dyDescent="0.2">
      <c r="B393" s="2">
        <v>43646</v>
      </c>
      <c r="C393" s="1">
        <v>9</v>
      </c>
      <c r="D393" s="1">
        <v>1</v>
      </c>
      <c r="E393" s="1">
        <v>3</v>
      </c>
      <c r="F393" s="1">
        <v>144000</v>
      </c>
      <c r="G393" s="19">
        <f>MONTH(Tržby[[#This Row],[Datum]])</f>
        <v>6</v>
      </c>
      <c r="J393"/>
      <c r="K393"/>
      <c r="M393"/>
      <c r="N393"/>
      <c r="P393"/>
    </row>
    <row r="394" spans="2:16" x14ac:dyDescent="0.2">
      <c r="B394" s="2">
        <v>43646</v>
      </c>
      <c r="C394" s="1">
        <v>7</v>
      </c>
      <c r="D394" s="1">
        <v>2</v>
      </c>
      <c r="E394" s="1">
        <v>5</v>
      </c>
      <c r="F394" s="1">
        <v>47000</v>
      </c>
      <c r="G394" s="19">
        <f>MONTH(Tržby[[#This Row],[Datum]])</f>
        <v>6</v>
      </c>
      <c r="J394"/>
      <c r="K394"/>
      <c r="M394"/>
      <c r="N394"/>
      <c r="P394"/>
    </row>
    <row r="395" spans="2:16" x14ac:dyDescent="0.2">
      <c r="B395" s="2">
        <v>43646</v>
      </c>
      <c r="C395" s="1">
        <v>2</v>
      </c>
      <c r="D395" s="1">
        <v>2</v>
      </c>
      <c r="E395" s="1">
        <v>6</v>
      </c>
      <c r="F395" s="1">
        <v>304000</v>
      </c>
      <c r="G395" s="19">
        <f>MONTH(Tržby[[#This Row],[Datum]])</f>
        <v>6</v>
      </c>
      <c r="J395"/>
      <c r="K395"/>
      <c r="M395"/>
      <c r="N395"/>
      <c r="P395"/>
    </row>
    <row r="396" spans="2:16" x14ac:dyDescent="0.2">
      <c r="B396" s="2">
        <v>43647</v>
      </c>
      <c r="C396" s="1">
        <v>2</v>
      </c>
      <c r="D396" s="1">
        <v>2</v>
      </c>
      <c r="E396" s="1">
        <v>1</v>
      </c>
      <c r="F396" s="1">
        <v>33600</v>
      </c>
      <c r="G396" s="19">
        <f>MONTH(Tržby[[#This Row],[Datum]])</f>
        <v>7</v>
      </c>
      <c r="J396"/>
      <c r="K396"/>
      <c r="M396"/>
      <c r="N396"/>
      <c r="P396"/>
    </row>
    <row r="397" spans="2:16" x14ac:dyDescent="0.2">
      <c r="B397" s="2">
        <v>43647</v>
      </c>
      <c r="C397" s="1">
        <v>3</v>
      </c>
      <c r="D397" s="1">
        <v>3</v>
      </c>
      <c r="E397" s="1">
        <v>1</v>
      </c>
      <c r="F397" s="1">
        <v>22400</v>
      </c>
      <c r="G397" s="19">
        <f>MONTH(Tržby[[#This Row],[Datum]])</f>
        <v>7</v>
      </c>
      <c r="J397"/>
      <c r="K397"/>
      <c r="M397"/>
      <c r="N397"/>
      <c r="P397"/>
    </row>
    <row r="398" spans="2:16" x14ac:dyDescent="0.2">
      <c r="B398" s="2">
        <v>43647</v>
      </c>
      <c r="C398" s="1">
        <v>1</v>
      </c>
      <c r="D398" s="1">
        <v>1</v>
      </c>
      <c r="E398" s="1">
        <v>4</v>
      </c>
      <c r="F398" s="1">
        <v>25470</v>
      </c>
      <c r="G398" s="19">
        <f>MONTH(Tržby[[#This Row],[Datum]])</f>
        <v>7</v>
      </c>
      <c r="J398"/>
      <c r="K398"/>
      <c r="M398"/>
      <c r="N398"/>
      <c r="P398"/>
    </row>
    <row r="399" spans="2:16" x14ac:dyDescent="0.2">
      <c r="B399" s="2">
        <v>43647</v>
      </c>
      <c r="C399" s="1">
        <v>5</v>
      </c>
      <c r="D399" s="1">
        <v>1</v>
      </c>
      <c r="E399" s="1">
        <v>3</v>
      </c>
      <c r="F399" s="1">
        <v>96000</v>
      </c>
      <c r="G399" s="19">
        <f>MONTH(Tržby[[#This Row],[Datum]])</f>
        <v>7</v>
      </c>
      <c r="J399"/>
      <c r="K399"/>
      <c r="M399"/>
      <c r="N399"/>
      <c r="P399"/>
    </row>
    <row r="400" spans="2:16" x14ac:dyDescent="0.2">
      <c r="B400" s="2">
        <v>43650</v>
      </c>
      <c r="C400" s="1">
        <v>6</v>
      </c>
      <c r="D400" s="1">
        <v>2</v>
      </c>
      <c r="E400" s="1">
        <v>3</v>
      </c>
      <c r="F400" s="1">
        <v>144000</v>
      </c>
      <c r="G400" s="19">
        <f>MONTH(Tržby[[#This Row],[Datum]])</f>
        <v>7</v>
      </c>
      <c r="J400"/>
      <c r="K400"/>
      <c r="M400"/>
      <c r="N400"/>
      <c r="P400"/>
    </row>
    <row r="401" spans="2:16" x14ac:dyDescent="0.2">
      <c r="B401" s="2">
        <v>43650</v>
      </c>
      <c r="C401" s="1">
        <v>6</v>
      </c>
      <c r="D401" s="1">
        <v>2</v>
      </c>
      <c r="E401" s="1">
        <v>4</v>
      </c>
      <c r="F401" s="1">
        <v>93390</v>
      </c>
      <c r="G401" s="19">
        <f>MONTH(Tržby[[#This Row],[Datum]])</f>
        <v>7</v>
      </c>
      <c r="J401"/>
      <c r="K401"/>
      <c r="M401"/>
      <c r="N401"/>
      <c r="P401"/>
    </row>
    <row r="402" spans="2:16" x14ac:dyDescent="0.2">
      <c r="B402" s="2">
        <v>43650</v>
      </c>
      <c r="C402" s="1">
        <v>8</v>
      </c>
      <c r="D402" s="1">
        <v>3</v>
      </c>
      <c r="E402" s="1">
        <v>5</v>
      </c>
      <c r="F402" s="1">
        <v>18800</v>
      </c>
      <c r="G402" s="19">
        <f>MONTH(Tržby[[#This Row],[Datum]])</f>
        <v>7</v>
      </c>
      <c r="J402"/>
      <c r="K402"/>
      <c r="M402"/>
      <c r="N402"/>
      <c r="P402"/>
    </row>
    <row r="403" spans="2:16" x14ac:dyDescent="0.2">
      <c r="B403" s="2">
        <v>43651</v>
      </c>
      <c r="C403" s="1">
        <v>6</v>
      </c>
      <c r="D403" s="1">
        <v>2</v>
      </c>
      <c r="E403" s="1">
        <v>3</v>
      </c>
      <c r="F403" s="1">
        <v>96000</v>
      </c>
      <c r="G403" s="19">
        <f>MONTH(Tržby[[#This Row],[Datum]])</f>
        <v>7</v>
      </c>
      <c r="J403"/>
      <c r="K403"/>
      <c r="M403"/>
      <c r="N403"/>
      <c r="P403"/>
    </row>
    <row r="404" spans="2:16" x14ac:dyDescent="0.2">
      <c r="B404" s="2">
        <v>43651</v>
      </c>
      <c r="C404" s="1">
        <v>8</v>
      </c>
      <c r="D404" s="1">
        <v>3</v>
      </c>
      <c r="E404" s="1">
        <v>3</v>
      </c>
      <c r="F404" s="1">
        <v>96000</v>
      </c>
      <c r="G404" s="19">
        <f>MONTH(Tržby[[#This Row],[Datum]])</f>
        <v>7</v>
      </c>
      <c r="J404"/>
      <c r="K404"/>
      <c r="M404"/>
      <c r="N404"/>
      <c r="P404"/>
    </row>
    <row r="405" spans="2:16" x14ac:dyDescent="0.2">
      <c r="B405" s="2">
        <v>43651</v>
      </c>
      <c r="C405" s="1">
        <v>9</v>
      </c>
      <c r="D405" s="1">
        <v>1</v>
      </c>
      <c r="E405" s="1">
        <v>4</v>
      </c>
      <c r="F405" s="1">
        <v>16980</v>
      </c>
      <c r="G405" s="19">
        <f>MONTH(Tržby[[#This Row],[Datum]])</f>
        <v>7</v>
      </c>
      <c r="J405"/>
      <c r="K405"/>
      <c r="M405"/>
      <c r="N405"/>
      <c r="P405"/>
    </row>
    <row r="406" spans="2:16" x14ac:dyDescent="0.2">
      <c r="B406" s="2">
        <v>43652</v>
      </c>
      <c r="C406" s="1">
        <v>6</v>
      </c>
      <c r="D406" s="1">
        <v>2</v>
      </c>
      <c r="E406" s="1">
        <v>1</v>
      </c>
      <c r="F406" s="1">
        <v>33600</v>
      </c>
      <c r="G406" s="19">
        <f>MONTH(Tržby[[#This Row],[Datum]])</f>
        <v>7</v>
      </c>
      <c r="J406"/>
      <c r="K406"/>
      <c r="M406"/>
      <c r="N406"/>
      <c r="P406"/>
    </row>
    <row r="407" spans="2:16" x14ac:dyDescent="0.2">
      <c r="B407" s="2">
        <v>43652</v>
      </c>
      <c r="C407" s="1">
        <v>7</v>
      </c>
      <c r="D407" s="1">
        <v>2</v>
      </c>
      <c r="E407" s="1">
        <v>5</v>
      </c>
      <c r="F407" s="1">
        <v>47000</v>
      </c>
      <c r="G407" s="19">
        <f>MONTH(Tržby[[#This Row],[Datum]])</f>
        <v>7</v>
      </c>
      <c r="J407"/>
      <c r="K407"/>
      <c r="M407"/>
      <c r="N407"/>
      <c r="P407"/>
    </row>
    <row r="408" spans="2:16" x14ac:dyDescent="0.2">
      <c r="B408" s="2">
        <v>43652</v>
      </c>
      <c r="C408" s="1">
        <v>4</v>
      </c>
      <c r="D408" s="1">
        <v>3</v>
      </c>
      <c r="E408" s="1">
        <v>5</v>
      </c>
      <c r="F408" s="1">
        <v>18800</v>
      </c>
      <c r="G408" s="19">
        <f>MONTH(Tržby[[#This Row],[Datum]])</f>
        <v>7</v>
      </c>
      <c r="J408"/>
      <c r="K408"/>
      <c r="M408"/>
      <c r="N408"/>
      <c r="P408"/>
    </row>
    <row r="409" spans="2:16" x14ac:dyDescent="0.2">
      <c r="B409" s="2">
        <v>43652</v>
      </c>
      <c r="C409" s="1">
        <v>1</v>
      </c>
      <c r="D409" s="1">
        <v>1</v>
      </c>
      <c r="E409" s="1">
        <v>4</v>
      </c>
      <c r="F409" s="1">
        <v>67920</v>
      </c>
      <c r="G409" s="19">
        <f>MONTH(Tržby[[#This Row],[Datum]])</f>
        <v>7</v>
      </c>
      <c r="J409"/>
      <c r="K409"/>
      <c r="M409"/>
      <c r="N409"/>
      <c r="P409"/>
    </row>
    <row r="410" spans="2:16" x14ac:dyDescent="0.2">
      <c r="B410" s="2">
        <v>43652</v>
      </c>
      <c r="C410" s="1">
        <v>1</v>
      </c>
      <c r="D410" s="1">
        <v>1</v>
      </c>
      <c r="E410" s="1">
        <v>4</v>
      </c>
      <c r="F410" s="1">
        <v>67920</v>
      </c>
      <c r="G410" s="19">
        <f>MONTH(Tržby[[#This Row],[Datum]])</f>
        <v>7</v>
      </c>
      <c r="J410"/>
      <c r="K410"/>
      <c r="M410"/>
      <c r="N410"/>
      <c r="P410"/>
    </row>
    <row r="411" spans="2:16" x14ac:dyDescent="0.2">
      <c r="B411" s="2">
        <v>43652</v>
      </c>
      <c r="C411" s="1">
        <v>5</v>
      </c>
      <c r="D411" s="1">
        <v>1</v>
      </c>
      <c r="E411" s="1">
        <v>6</v>
      </c>
      <c r="F411" s="1">
        <v>364000</v>
      </c>
      <c r="G411" s="19">
        <f>MONTH(Tržby[[#This Row],[Datum]])</f>
        <v>7</v>
      </c>
      <c r="J411"/>
      <c r="K411"/>
      <c r="M411"/>
      <c r="N411"/>
      <c r="P411"/>
    </row>
    <row r="412" spans="2:16" x14ac:dyDescent="0.2">
      <c r="B412" s="2">
        <v>43652</v>
      </c>
      <c r="C412" s="1">
        <v>6</v>
      </c>
      <c r="D412" s="1">
        <v>2</v>
      </c>
      <c r="E412" s="1">
        <v>3</v>
      </c>
      <c r="F412" s="1">
        <v>96000</v>
      </c>
      <c r="G412" s="19">
        <f>MONTH(Tržby[[#This Row],[Datum]])</f>
        <v>7</v>
      </c>
      <c r="J412"/>
      <c r="K412"/>
      <c r="M412"/>
      <c r="N412"/>
      <c r="P412"/>
    </row>
    <row r="413" spans="2:16" x14ac:dyDescent="0.2">
      <c r="B413" s="2">
        <v>43653</v>
      </c>
      <c r="C413" s="1">
        <v>6</v>
      </c>
      <c r="D413" s="1">
        <v>2</v>
      </c>
      <c r="E413" s="1">
        <v>3</v>
      </c>
      <c r="F413" s="1">
        <v>144000</v>
      </c>
      <c r="G413" s="19">
        <f>MONTH(Tržby[[#This Row],[Datum]])</f>
        <v>7</v>
      </c>
      <c r="J413"/>
      <c r="K413"/>
      <c r="M413"/>
      <c r="N413"/>
      <c r="P413"/>
    </row>
    <row r="414" spans="2:16" x14ac:dyDescent="0.2">
      <c r="B414" s="2">
        <v>43653</v>
      </c>
      <c r="C414" s="1">
        <v>8</v>
      </c>
      <c r="D414" s="1">
        <v>3</v>
      </c>
      <c r="E414" s="1">
        <v>1</v>
      </c>
      <c r="F414" s="1">
        <v>100800</v>
      </c>
      <c r="G414" s="19">
        <f>MONTH(Tržby[[#This Row],[Datum]])</f>
        <v>7</v>
      </c>
      <c r="J414"/>
      <c r="K414"/>
      <c r="M414"/>
      <c r="N414"/>
      <c r="P414"/>
    </row>
    <row r="415" spans="2:16" x14ac:dyDescent="0.2">
      <c r="B415" s="2">
        <v>43653</v>
      </c>
      <c r="C415" s="1">
        <v>9</v>
      </c>
      <c r="D415" s="1">
        <v>1</v>
      </c>
      <c r="E415" s="1">
        <v>1</v>
      </c>
      <c r="F415" s="1">
        <v>78400</v>
      </c>
      <c r="G415" s="19">
        <f>MONTH(Tržby[[#This Row],[Datum]])</f>
        <v>7</v>
      </c>
      <c r="J415"/>
      <c r="K415"/>
      <c r="M415"/>
      <c r="N415"/>
      <c r="P415"/>
    </row>
    <row r="416" spans="2:16" x14ac:dyDescent="0.2">
      <c r="B416" s="2">
        <v>43653</v>
      </c>
      <c r="C416" s="1">
        <v>8</v>
      </c>
      <c r="D416" s="1">
        <v>3</v>
      </c>
      <c r="E416" s="1">
        <v>3</v>
      </c>
      <c r="F416" s="1">
        <v>384000</v>
      </c>
      <c r="G416" s="19">
        <f>MONTH(Tržby[[#This Row],[Datum]])</f>
        <v>7</v>
      </c>
      <c r="J416"/>
      <c r="K416"/>
      <c r="M416"/>
      <c r="N416"/>
      <c r="P416"/>
    </row>
    <row r="417" spans="2:16" x14ac:dyDescent="0.2">
      <c r="B417" s="2">
        <v>43653</v>
      </c>
      <c r="C417" s="1">
        <v>9</v>
      </c>
      <c r="D417" s="1">
        <v>1</v>
      </c>
      <c r="E417" s="1">
        <v>4</v>
      </c>
      <c r="F417" s="1">
        <v>8490</v>
      </c>
      <c r="G417" s="19">
        <f>MONTH(Tržby[[#This Row],[Datum]])</f>
        <v>7</v>
      </c>
      <c r="J417"/>
      <c r="K417"/>
      <c r="M417"/>
      <c r="N417"/>
      <c r="P417"/>
    </row>
    <row r="418" spans="2:16" x14ac:dyDescent="0.2">
      <c r="B418" s="2">
        <v>43654</v>
      </c>
      <c r="C418" s="1">
        <v>3</v>
      </c>
      <c r="D418" s="1">
        <v>3</v>
      </c>
      <c r="E418" s="1">
        <v>1</v>
      </c>
      <c r="F418" s="1">
        <v>44800</v>
      </c>
      <c r="G418" s="19">
        <f>MONTH(Tržby[[#This Row],[Datum]])</f>
        <v>7</v>
      </c>
      <c r="J418"/>
      <c r="K418"/>
      <c r="M418"/>
      <c r="N418"/>
      <c r="P418"/>
    </row>
    <row r="419" spans="2:16" x14ac:dyDescent="0.2">
      <c r="B419" s="2">
        <v>43654</v>
      </c>
      <c r="C419" s="1">
        <v>1</v>
      </c>
      <c r="D419" s="1">
        <v>1</v>
      </c>
      <c r="E419" s="1">
        <v>4</v>
      </c>
      <c r="F419" s="1">
        <v>33960</v>
      </c>
      <c r="G419" s="19">
        <f>MONTH(Tržby[[#This Row],[Datum]])</f>
        <v>7</v>
      </c>
      <c r="J419"/>
      <c r="K419"/>
      <c r="M419"/>
      <c r="N419"/>
      <c r="P419"/>
    </row>
    <row r="420" spans="2:16" x14ac:dyDescent="0.2">
      <c r="B420" s="2">
        <v>43654</v>
      </c>
      <c r="C420" s="1">
        <v>4</v>
      </c>
      <c r="D420" s="1">
        <v>3</v>
      </c>
      <c r="E420" s="1">
        <v>1</v>
      </c>
      <c r="F420" s="1">
        <v>44800</v>
      </c>
      <c r="G420" s="19">
        <f>MONTH(Tržby[[#This Row],[Datum]])</f>
        <v>7</v>
      </c>
      <c r="J420"/>
      <c r="K420"/>
      <c r="M420"/>
      <c r="N420"/>
      <c r="P420"/>
    </row>
    <row r="421" spans="2:16" x14ac:dyDescent="0.2">
      <c r="B421" s="2">
        <v>43654</v>
      </c>
      <c r="C421" s="1">
        <v>1</v>
      </c>
      <c r="D421" s="1">
        <v>1</v>
      </c>
      <c r="E421" s="1">
        <v>3</v>
      </c>
      <c r="F421" s="1">
        <v>240000</v>
      </c>
      <c r="G421" s="19">
        <f>MONTH(Tržby[[#This Row],[Datum]])</f>
        <v>7</v>
      </c>
      <c r="J421"/>
      <c r="K421"/>
      <c r="M421"/>
      <c r="N421"/>
      <c r="P421"/>
    </row>
    <row r="422" spans="2:16" x14ac:dyDescent="0.2">
      <c r="B422" s="2">
        <v>43654</v>
      </c>
      <c r="C422" s="1">
        <v>5</v>
      </c>
      <c r="D422" s="1">
        <v>1</v>
      </c>
      <c r="E422" s="1">
        <v>3</v>
      </c>
      <c r="F422" s="1">
        <v>480000</v>
      </c>
      <c r="G422" s="19">
        <f>MONTH(Tržby[[#This Row],[Datum]])</f>
        <v>7</v>
      </c>
      <c r="J422"/>
      <c r="K422"/>
      <c r="M422"/>
      <c r="N422"/>
      <c r="P422"/>
    </row>
    <row r="423" spans="2:16" x14ac:dyDescent="0.2">
      <c r="B423" s="2">
        <v>43654</v>
      </c>
      <c r="C423" s="1">
        <v>6</v>
      </c>
      <c r="D423" s="1">
        <v>2</v>
      </c>
      <c r="E423" s="1">
        <v>4</v>
      </c>
      <c r="F423" s="1">
        <v>42450</v>
      </c>
      <c r="G423" s="19">
        <f>MONTH(Tržby[[#This Row],[Datum]])</f>
        <v>7</v>
      </c>
      <c r="J423"/>
      <c r="K423"/>
      <c r="M423"/>
      <c r="N423"/>
      <c r="P423"/>
    </row>
    <row r="424" spans="2:16" x14ac:dyDescent="0.2">
      <c r="B424" s="2">
        <v>43654</v>
      </c>
      <c r="C424" s="1">
        <v>9</v>
      </c>
      <c r="D424" s="1">
        <v>1</v>
      </c>
      <c r="E424" s="1">
        <v>4</v>
      </c>
      <c r="F424" s="1">
        <v>25470</v>
      </c>
      <c r="G424" s="19">
        <f>MONTH(Tržby[[#This Row],[Datum]])</f>
        <v>7</v>
      </c>
      <c r="J424"/>
      <c r="K424"/>
      <c r="M424"/>
      <c r="N424"/>
      <c r="P424"/>
    </row>
    <row r="425" spans="2:16" x14ac:dyDescent="0.2">
      <c r="B425" s="2">
        <v>43654</v>
      </c>
      <c r="C425" s="1">
        <v>6</v>
      </c>
      <c r="D425" s="1">
        <v>2</v>
      </c>
      <c r="E425" s="1">
        <v>6</v>
      </c>
      <c r="F425" s="1">
        <v>304000</v>
      </c>
      <c r="G425" s="19">
        <f>MONTH(Tržby[[#This Row],[Datum]])</f>
        <v>7</v>
      </c>
      <c r="J425"/>
      <c r="K425"/>
      <c r="M425"/>
      <c r="N425"/>
      <c r="P425"/>
    </row>
    <row r="426" spans="2:16" x14ac:dyDescent="0.2">
      <c r="B426" s="2">
        <v>43657</v>
      </c>
      <c r="C426" s="1">
        <v>7</v>
      </c>
      <c r="D426" s="1">
        <v>2</v>
      </c>
      <c r="E426" s="1">
        <v>2</v>
      </c>
      <c r="F426" s="1">
        <v>34200</v>
      </c>
      <c r="G426" s="19">
        <f>MONTH(Tržby[[#This Row],[Datum]])</f>
        <v>7</v>
      </c>
      <c r="J426"/>
      <c r="K426"/>
      <c r="M426"/>
      <c r="N426"/>
      <c r="P426"/>
    </row>
    <row r="427" spans="2:16" x14ac:dyDescent="0.2">
      <c r="B427" s="2">
        <v>43657</v>
      </c>
      <c r="C427" s="1">
        <v>6</v>
      </c>
      <c r="D427" s="1">
        <v>2</v>
      </c>
      <c r="E427" s="1">
        <v>2</v>
      </c>
      <c r="F427" s="1">
        <v>125400</v>
      </c>
      <c r="G427" s="19">
        <f>MONTH(Tržby[[#This Row],[Datum]])</f>
        <v>7</v>
      </c>
      <c r="J427"/>
      <c r="K427"/>
      <c r="M427"/>
      <c r="N427"/>
      <c r="P427"/>
    </row>
    <row r="428" spans="2:16" x14ac:dyDescent="0.2">
      <c r="B428" s="2">
        <v>43657</v>
      </c>
      <c r="C428" s="1">
        <v>8</v>
      </c>
      <c r="D428" s="1">
        <v>3</v>
      </c>
      <c r="E428" s="1">
        <v>3</v>
      </c>
      <c r="F428" s="1">
        <v>96000</v>
      </c>
      <c r="G428" s="19">
        <f>MONTH(Tržby[[#This Row],[Datum]])</f>
        <v>7</v>
      </c>
      <c r="J428"/>
      <c r="K428"/>
      <c r="M428"/>
      <c r="N428"/>
      <c r="P428"/>
    </row>
    <row r="429" spans="2:16" x14ac:dyDescent="0.2">
      <c r="B429" s="2">
        <v>43658</v>
      </c>
      <c r="C429" s="1">
        <v>9</v>
      </c>
      <c r="D429" s="1">
        <v>1</v>
      </c>
      <c r="E429" s="1">
        <v>3</v>
      </c>
      <c r="F429" s="1">
        <v>96000</v>
      </c>
      <c r="G429" s="19">
        <f>MONTH(Tržby[[#This Row],[Datum]])</f>
        <v>7</v>
      </c>
      <c r="J429"/>
      <c r="K429"/>
      <c r="M429"/>
      <c r="N429"/>
      <c r="P429"/>
    </row>
    <row r="430" spans="2:16" x14ac:dyDescent="0.2">
      <c r="B430" s="2">
        <v>43658</v>
      </c>
      <c r="C430" s="1">
        <v>1</v>
      </c>
      <c r="D430" s="1">
        <v>1</v>
      </c>
      <c r="E430" s="1">
        <v>1</v>
      </c>
      <c r="F430" s="1">
        <v>22400</v>
      </c>
      <c r="G430" s="19">
        <f>MONTH(Tržby[[#This Row],[Datum]])</f>
        <v>7</v>
      </c>
      <c r="J430"/>
      <c r="K430"/>
      <c r="M430"/>
      <c r="N430"/>
      <c r="P430"/>
    </row>
    <row r="431" spans="2:16" x14ac:dyDescent="0.2">
      <c r="B431" s="2">
        <v>43658</v>
      </c>
      <c r="C431" s="1">
        <v>9</v>
      </c>
      <c r="D431" s="1">
        <v>1</v>
      </c>
      <c r="E431" s="1">
        <v>1</v>
      </c>
      <c r="F431" s="1">
        <v>22400</v>
      </c>
      <c r="G431" s="19">
        <f>MONTH(Tržby[[#This Row],[Datum]])</f>
        <v>7</v>
      </c>
      <c r="J431"/>
      <c r="K431"/>
      <c r="M431"/>
      <c r="N431"/>
      <c r="P431"/>
    </row>
    <row r="432" spans="2:16" x14ac:dyDescent="0.2">
      <c r="B432" s="2">
        <v>43659</v>
      </c>
      <c r="C432" s="1">
        <v>1</v>
      </c>
      <c r="D432" s="1">
        <v>1</v>
      </c>
      <c r="E432" s="1">
        <v>5</v>
      </c>
      <c r="F432" s="1">
        <v>28200</v>
      </c>
      <c r="G432" s="19">
        <f>MONTH(Tržby[[#This Row],[Datum]])</f>
        <v>7</v>
      </c>
      <c r="J432"/>
      <c r="K432"/>
      <c r="M432"/>
      <c r="N432"/>
      <c r="P432"/>
    </row>
    <row r="433" spans="2:16" x14ac:dyDescent="0.2">
      <c r="B433" s="2">
        <v>43659</v>
      </c>
      <c r="C433" s="1">
        <v>5</v>
      </c>
      <c r="D433" s="1">
        <v>1</v>
      </c>
      <c r="E433" s="1">
        <v>4</v>
      </c>
      <c r="F433" s="1">
        <v>42450</v>
      </c>
      <c r="G433" s="19">
        <f>MONTH(Tržby[[#This Row],[Datum]])</f>
        <v>7</v>
      </c>
      <c r="J433"/>
      <c r="K433"/>
      <c r="M433"/>
      <c r="N433"/>
      <c r="P433"/>
    </row>
    <row r="434" spans="2:16" x14ac:dyDescent="0.2">
      <c r="B434" s="2">
        <v>43659</v>
      </c>
      <c r="C434" s="1">
        <v>6</v>
      </c>
      <c r="D434" s="1">
        <v>2</v>
      </c>
      <c r="E434" s="1">
        <v>5</v>
      </c>
      <c r="F434" s="1">
        <v>28200</v>
      </c>
      <c r="G434" s="19">
        <f>MONTH(Tržby[[#This Row],[Datum]])</f>
        <v>7</v>
      </c>
      <c r="J434"/>
      <c r="K434"/>
      <c r="M434"/>
      <c r="N434"/>
      <c r="P434"/>
    </row>
    <row r="435" spans="2:16" x14ac:dyDescent="0.2">
      <c r="B435" s="2">
        <v>43659</v>
      </c>
      <c r="C435" s="1">
        <v>6</v>
      </c>
      <c r="D435" s="1">
        <v>2</v>
      </c>
      <c r="E435" s="1">
        <v>6</v>
      </c>
      <c r="F435" s="1">
        <v>712000</v>
      </c>
      <c r="G435" s="19">
        <f>MONTH(Tržby[[#This Row],[Datum]])</f>
        <v>7</v>
      </c>
      <c r="J435"/>
      <c r="K435"/>
      <c r="M435"/>
      <c r="N435"/>
      <c r="P435"/>
    </row>
    <row r="436" spans="2:16" x14ac:dyDescent="0.2">
      <c r="B436" s="2">
        <v>43659</v>
      </c>
      <c r="C436" s="1">
        <v>4</v>
      </c>
      <c r="D436" s="1">
        <v>3</v>
      </c>
      <c r="E436" s="1">
        <v>1</v>
      </c>
      <c r="F436" s="1">
        <v>89600</v>
      </c>
      <c r="G436" s="19">
        <f>MONTH(Tržby[[#This Row],[Datum]])</f>
        <v>7</v>
      </c>
      <c r="J436"/>
      <c r="K436"/>
      <c r="M436"/>
      <c r="N436"/>
      <c r="P436"/>
    </row>
    <row r="437" spans="2:16" x14ac:dyDescent="0.2">
      <c r="B437" s="2">
        <v>43660</v>
      </c>
      <c r="C437" s="1">
        <v>5</v>
      </c>
      <c r="D437" s="1">
        <v>1</v>
      </c>
      <c r="E437" s="1">
        <v>5</v>
      </c>
      <c r="F437" s="1">
        <v>65800</v>
      </c>
      <c r="G437" s="19">
        <f>MONTH(Tržby[[#This Row],[Datum]])</f>
        <v>7</v>
      </c>
      <c r="J437"/>
      <c r="K437"/>
      <c r="M437"/>
      <c r="N437"/>
      <c r="P437"/>
    </row>
    <row r="438" spans="2:16" x14ac:dyDescent="0.2">
      <c r="B438" s="2">
        <v>43660</v>
      </c>
      <c r="C438" s="1">
        <v>6</v>
      </c>
      <c r="D438" s="1">
        <v>2</v>
      </c>
      <c r="E438" s="1">
        <v>5</v>
      </c>
      <c r="F438" s="1">
        <v>84600</v>
      </c>
      <c r="G438" s="19">
        <f>MONTH(Tržby[[#This Row],[Datum]])</f>
        <v>7</v>
      </c>
      <c r="J438"/>
      <c r="K438"/>
      <c r="M438"/>
      <c r="N438"/>
      <c r="P438"/>
    </row>
    <row r="439" spans="2:16" x14ac:dyDescent="0.2">
      <c r="B439" s="2">
        <v>43660</v>
      </c>
      <c r="C439" s="1">
        <v>8</v>
      </c>
      <c r="D439" s="1">
        <v>3</v>
      </c>
      <c r="E439" s="1">
        <v>6</v>
      </c>
      <c r="F439" s="1">
        <v>456000</v>
      </c>
      <c r="G439" s="19">
        <f>MONTH(Tržby[[#This Row],[Datum]])</f>
        <v>7</v>
      </c>
      <c r="J439"/>
      <c r="K439"/>
      <c r="M439"/>
      <c r="N439"/>
      <c r="P439"/>
    </row>
    <row r="440" spans="2:16" x14ac:dyDescent="0.2">
      <c r="B440" s="2">
        <v>43660</v>
      </c>
      <c r="C440" s="1">
        <v>9</v>
      </c>
      <c r="D440" s="1">
        <v>1</v>
      </c>
      <c r="E440" s="1">
        <v>1</v>
      </c>
      <c r="F440" s="1">
        <v>56000</v>
      </c>
      <c r="G440" s="19">
        <f>MONTH(Tržby[[#This Row],[Datum]])</f>
        <v>7</v>
      </c>
      <c r="J440"/>
      <c r="K440"/>
      <c r="M440"/>
      <c r="N440"/>
      <c r="P440"/>
    </row>
    <row r="441" spans="2:16" x14ac:dyDescent="0.2">
      <c r="B441" s="2">
        <v>43661</v>
      </c>
      <c r="C441" s="1">
        <v>1</v>
      </c>
      <c r="D441" s="1">
        <v>1</v>
      </c>
      <c r="E441" s="1">
        <v>1</v>
      </c>
      <c r="F441" s="1">
        <v>78400</v>
      </c>
      <c r="G441" s="19">
        <f>MONTH(Tržby[[#This Row],[Datum]])</f>
        <v>7</v>
      </c>
      <c r="J441"/>
      <c r="K441"/>
      <c r="M441"/>
      <c r="N441"/>
      <c r="P441"/>
    </row>
    <row r="442" spans="2:16" x14ac:dyDescent="0.2">
      <c r="B442" s="2">
        <v>43661</v>
      </c>
      <c r="C442" s="1">
        <v>5</v>
      </c>
      <c r="D442" s="1">
        <v>1</v>
      </c>
      <c r="E442" s="1">
        <v>2</v>
      </c>
      <c r="F442" s="1">
        <v>91200</v>
      </c>
      <c r="G442" s="19">
        <f>MONTH(Tržby[[#This Row],[Datum]])</f>
        <v>7</v>
      </c>
      <c r="J442"/>
      <c r="K442"/>
      <c r="M442"/>
      <c r="N442"/>
      <c r="P442"/>
    </row>
    <row r="443" spans="2:16" x14ac:dyDescent="0.2">
      <c r="B443" s="2">
        <v>43661</v>
      </c>
      <c r="C443" s="1">
        <v>6</v>
      </c>
      <c r="D443" s="1">
        <v>2</v>
      </c>
      <c r="E443" s="1">
        <v>3</v>
      </c>
      <c r="F443" s="1">
        <v>48000</v>
      </c>
      <c r="G443" s="19">
        <f>MONTH(Tržby[[#This Row],[Datum]])</f>
        <v>7</v>
      </c>
      <c r="J443"/>
      <c r="K443"/>
      <c r="M443"/>
      <c r="N443"/>
      <c r="P443"/>
    </row>
    <row r="444" spans="2:16" x14ac:dyDescent="0.2">
      <c r="B444" s="2">
        <v>43661</v>
      </c>
      <c r="C444" s="1">
        <v>5</v>
      </c>
      <c r="D444" s="1">
        <v>1</v>
      </c>
      <c r="E444" s="1">
        <v>6</v>
      </c>
      <c r="F444" s="1">
        <v>456000</v>
      </c>
      <c r="G444" s="19">
        <f>MONTH(Tržby[[#This Row],[Datum]])</f>
        <v>7</v>
      </c>
      <c r="J444"/>
      <c r="K444"/>
      <c r="M444"/>
      <c r="N444"/>
      <c r="P444"/>
    </row>
    <row r="445" spans="2:16" x14ac:dyDescent="0.2">
      <c r="B445" s="2">
        <v>43661</v>
      </c>
      <c r="C445" s="1">
        <v>4</v>
      </c>
      <c r="D445" s="1">
        <v>3</v>
      </c>
      <c r="E445" s="1">
        <v>1</v>
      </c>
      <c r="F445" s="1">
        <v>100800</v>
      </c>
      <c r="G445" s="19">
        <f>MONTH(Tržby[[#This Row],[Datum]])</f>
        <v>7</v>
      </c>
      <c r="J445"/>
      <c r="K445"/>
      <c r="M445"/>
      <c r="N445"/>
      <c r="P445"/>
    </row>
    <row r="446" spans="2:16" x14ac:dyDescent="0.2">
      <c r="B446" s="2">
        <v>43664</v>
      </c>
      <c r="C446" s="1">
        <v>2</v>
      </c>
      <c r="D446" s="1">
        <v>2</v>
      </c>
      <c r="E446" s="1">
        <v>2</v>
      </c>
      <c r="F446" s="1">
        <v>79800</v>
      </c>
      <c r="G446" s="19">
        <f>MONTH(Tržby[[#This Row],[Datum]])</f>
        <v>7</v>
      </c>
      <c r="J446"/>
      <c r="K446"/>
      <c r="M446"/>
      <c r="N446"/>
      <c r="P446"/>
    </row>
    <row r="447" spans="2:16" x14ac:dyDescent="0.2">
      <c r="B447" s="2">
        <v>43664</v>
      </c>
      <c r="C447" s="1">
        <v>2</v>
      </c>
      <c r="D447" s="1">
        <v>2</v>
      </c>
      <c r="E447" s="1">
        <v>3</v>
      </c>
      <c r="F447" s="1">
        <v>384000</v>
      </c>
      <c r="G447" s="19">
        <f>MONTH(Tržby[[#This Row],[Datum]])</f>
        <v>7</v>
      </c>
      <c r="J447"/>
      <c r="K447"/>
      <c r="M447"/>
      <c r="N447"/>
      <c r="P447"/>
    </row>
    <row r="448" spans="2:16" x14ac:dyDescent="0.2">
      <c r="B448" s="2">
        <v>43664</v>
      </c>
      <c r="C448" s="1">
        <v>3</v>
      </c>
      <c r="D448" s="1">
        <v>3</v>
      </c>
      <c r="E448" s="1">
        <v>3</v>
      </c>
      <c r="F448" s="1">
        <v>48000</v>
      </c>
      <c r="G448" s="19">
        <f>MONTH(Tržby[[#This Row],[Datum]])</f>
        <v>7</v>
      </c>
      <c r="J448"/>
      <c r="K448"/>
      <c r="M448"/>
      <c r="N448"/>
      <c r="P448"/>
    </row>
    <row r="449" spans="2:16" x14ac:dyDescent="0.2">
      <c r="B449" s="2">
        <v>43664</v>
      </c>
      <c r="C449" s="1">
        <v>4</v>
      </c>
      <c r="D449" s="1">
        <v>3</v>
      </c>
      <c r="E449" s="1">
        <v>4</v>
      </c>
      <c r="F449" s="1">
        <v>16980</v>
      </c>
      <c r="G449" s="19">
        <f>MONTH(Tržby[[#This Row],[Datum]])</f>
        <v>7</v>
      </c>
      <c r="J449"/>
      <c r="K449"/>
      <c r="M449"/>
      <c r="N449"/>
      <c r="P449"/>
    </row>
    <row r="450" spans="2:16" x14ac:dyDescent="0.2">
      <c r="B450" s="2">
        <v>43665</v>
      </c>
      <c r="C450" s="1">
        <v>1</v>
      </c>
      <c r="D450" s="1">
        <v>1</v>
      </c>
      <c r="E450" s="1">
        <v>5</v>
      </c>
      <c r="F450" s="1">
        <v>28200</v>
      </c>
      <c r="G450" s="19">
        <f>MONTH(Tržby[[#This Row],[Datum]])</f>
        <v>7</v>
      </c>
      <c r="J450"/>
      <c r="K450"/>
      <c r="M450"/>
      <c r="N450"/>
      <c r="P450"/>
    </row>
    <row r="451" spans="2:16" x14ac:dyDescent="0.2">
      <c r="B451" s="2">
        <v>43665</v>
      </c>
      <c r="C451" s="1">
        <v>7</v>
      </c>
      <c r="D451" s="1">
        <v>2</v>
      </c>
      <c r="E451" s="1">
        <v>6</v>
      </c>
      <c r="F451" s="1">
        <v>320000</v>
      </c>
      <c r="G451" s="19">
        <f>MONTH(Tržby[[#This Row],[Datum]])</f>
        <v>7</v>
      </c>
      <c r="J451"/>
      <c r="K451"/>
      <c r="M451"/>
      <c r="N451"/>
      <c r="P451"/>
    </row>
    <row r="452" spans="2:16" x14ac:dyDescent="0.2">
      <c r="B452" s="2">
        <v>43665</v>
      </c>
      <c r="C452" s="1">
        <v>9</v>
      </c>
      <c r="D452" s="1">
        <v>1</v>
      </c>
      <c r="E452" s="1">
        <v>6</v>
      </c>
      <c r="F452" s="1">
        <v>304000</v>
      </c>
      <c r="G452" s="19">
        <f>MONTH(Tržby[[#This Row],[Datum]])</f>
        <v>7</v>
      </c>
      <c r="J452"/>
      <c r="K452"/>
      <c r="M452"/>
      <c r="N452"/>
      <c r="P452"/>
    </row>
    <row r="453" spans="2:16" x14ac:dyDescent="0.2">
      <c r="B453" s="2">
        <v>43665</v>
      </c>
      <c r="C453" s="1">
        <v>6</v>
      </c>
      <c r="D453" s="1">
        <v>2</v>
      </c>
      <c r="E453" s="1">
        <v>1</v>
      </c>
      <c r="F453" s="1">
        <v>33600</v>
      </c>
      <c r="G453" s="19">
        <f>MONTH(Tržby[[#This Row],[Datum]])</f>
        <v>7</v>
      </c>
      <c r="J453"/>
      <c r="K453"/>
      <c r="M453"/>
      <c r="N453"/>
      <c r="P453"/>
    </row>
    <row r="454" spans="2:16" x14ac:dyDescent="0.2">
      <c r="B454" s="2">
        <v>43665</v>
      </c>
      <c r="C454" s="1">
        <v>3</v>
      </c>
      <c r="D454" s="1">
        <v>3</v>
      </c>
      <c r="E454" s="1">
        <v>2</v>
      </c>
      <c r="F454" s="1">
        <v>22800</v>
      </c>
      <c r="G454" s="19">
        <f>MONTH(Tržby[[#This Row],[Datum]])</f>
        <v>7</v>
      </c>
      <c r="J454"/>
      <c r="K454"/>
      <c r="M454"/>
      <c r="N454"/>
      <c r="P454"/>
    </row>
    <row r="455" spans="2:16" x14ac:dyDescent="0.2">
      <c r="B455" s="2">
        <v>43666</v>
      </c>
      <c r="C455" s="1">
        <v>1</v>
      </c>
      <c r="D455" s="1">
        <v>1</v>
      </c>
      <c r="E455" s="1">
        <v>3</v>
      </c>
      <c r="F455" s="1">
        <v>144000</v>
      </c>
      <c r="G455" s="19">
        <f>MONTH(Tržby[[#This Row],[Datum]])</f>
        <v>7</v>
      </c>
      <c r="J455"/>
      <c r="K455"/>
      <c r="M455"/>
      <c r="N455"/>
      <c r="P455"/>
    </row>
    <row r="456" spans="2:16" x14ac:dyDescent="0.2">
      <c r="B456" s="2">
        <v>43666</v>
      </c>
      <c r="C456" s="1">
        <v>5</v>
      </c>
      <c r="D456" s="1">
        <v>1</v>
      </c>
      <c r="E456" s="1">
        <v>3</v>
      </c>
      <c r="F456" s="1">
        <v>384000</v>
      </c>
      <c r="G456" s="19">
        <f>MONTH(Tržby[[#This Row],[Datum]])</f>
        <v>7</v>
      </c>
      <c r="J456"/>
      <c r="K456"/>
      <c r="M456"/>
      <c r="N456"/>
      <c r="P456"/>
    </row>
    <row r="457" spans="2:16" x14ac:dyDescent="0.2">
      <c r="B457" s="2">
        <v>43666</v>
      </c>
      <c r="C457" s="1">
        <v>6</v>
      </c>
      <c r="D457" s="1">
        <v>2</v>
      </c>
      <c r="E457" s="1">
        <v>4</v>
      </c>
      <c r="F457" s="1">
        <v>59430</v>
      </c>
      <c r="G457" s="19">
        <f>MONTH(Tržby[[#This Row],[Datum]])</f>
        <v>7</v>
      </c>
      <c r="J457"/>
      <c r="K457"/>
      <c r="M457"/>
      <c r="N457"/>
      <c r="P457"/>
    </row>
    <row r="458" spans="2:16" x14ac:dyDescent="0.2">
      <c r="B458" s="2">
        <v>43666</v>
      </c>
      <c r="C458" s="1">
        <v>7</v>
      </c>
      <c r="D458" s="1">
        <v>2</v>
      </c>
      <c r="E458" s="1">
        <v>5</v>
      </c>
      <c r="F458" s="1">
        <v>18800</v>
      </c>
      <c r="G458" s="19">
        <f>MONTH(Tržby[[#This Row],[Datum]])</f>
        <v>7</v>
      </c>
      <c r="J458"/>
      <c r="K458"/>
      <c r="M458"/>
      <c r="N458"/>
      <c r="P458"/>
    </row>
    <row r="459" spans="2:16" x14ac:dyDescent="0.2">
      <c r="B459" s="2">
        <v>43666</v>
      </c>
      <c r="C459" s="1">
        <v>4</v>
      </c>
      <c r="D459" s="1">
        <v>3</v>
      </c>
      <c r="E459" s="1">
        <v>6</v>
      </c>
      <c r="F459" s="1">
        <v>456000</v>
      </c>
      <c r="G459" s="19">
        <f>MONTH(Tržby[[#This Row],[Datum]])</f>
        <v>7</v>
      </c>
      <c r="J459"/>
      <c r="K459"/>
      <c r="M459"/>
      <c r="N459"/>
      <c r="P459"/>
    </row>
    <row r="460" spans="2:16" x14ac:dyDescent="0.2">
      <c r="B460" s="2">
        <v>43667</v>
      </c>
      <c r="C460" s="1">
        <v>2</v>
      </c>
      <c r="D460" s="1">
        <v>2</v>
      </c>
      <c r="E460" s="1">
        <v>5</v>
      </c>
      <c r="F460" s="1">
        <v>84600</v>
      </c>
      <c r="G460" s="19">
        <f>MONTH(Tržby[[#This Row],[Datum]])</f>
        <v>7</v>
      </c>
      <c r="J460"/>
      <c r="K460"/>
      <c r="M460"/>
      <c r="N460"/>
      <c r="P460"/>
    </row>
    <row r="461" spans="2:16" x14ac:dyDescent="0.2">
      <c r="B461" s="2">
        <v>43667</v>
      </c>
      <c r="C461" s="1">
        <v>2</v>
      </c>
      <c r="D461" s="1">
        <v>2</v>
      </c>
      <c r="E461" s="1">
        <v>5</v>
      </c>
      <c r="F461" s="1">
        <v>65800</v>
      </c>
      <c r="G461" s="19">
        <f>MONTH(Tržby[[#This Row],[Datum]])</f>
        <v>7</v>
      </c>
      <c r="J461"/>
      <c r="K461"/>
      <c r="M461"/>
      <c r="N461"/>
      <c r="P461"/>
    </row>
    <row r="462" spans="2:16" x14ac:dyDescent="0.2">
      <c r="B462" s="2">
        <v>43667</v>
      </c>
      <c r="C462" s="1">
        <v>3</v>
      </c>
      <c r="D462" s="1">
        <v>3</v>
      </c>
      <c r="E462" s="1">
        <v>6</v>
      </c>
      <c r="F462" s="1">
        <v>516000</v>
      </c>
      <c r="G462" s="19">
        <f>MONTH(Tržby[[#This Row],[Datum]])</f>
        <v>7</v>
      </c>
      <c r="J462"/>
      <c r="K462"/>
      <c r="M462"/>
      <c r="N462"/>
      <c r="P462"/>
    </row>
    <row r="463" spans="2:16" x14ac:dyDescent="0.2">
      <c r="B463" s="2">
        <v>43667</v>
      </c>
      <c r="C463" s="1">
        <v>4</v>
      </c>
      <c r="D463" s="1">
        <v>3</v>
      </c>
      <c r="E463" s="1">
        <v>1</v>
      </c>
      <c r="F463" s="1">
        <v>11200</v>
      </c>
      <c r="G463" s="19">
        <f>MONTH(Tržby[[#This Row],[Datum]])</f>
        <v>7</v>
      </c>
      <c r="J463"/>
      <c r="K463"/>
      <c r="M463"/>
      <c r="N463"/>
      <c r="P463"/>
    </row>
    <row r="464" spans="2:16" x14ac:dyDescent="0.2">
      <c r="B464" s="2">
        <v>43667</v>
      </c>
      <c r="C464" s="1">
        <v>1</v>
      </c>
      <c r="D464" s="1">
        <v>1</v>
      </c>
      <c r="E464" s="1">
        <v>2</v>
      </c>
      <c r="F464" s="1">
        <v>45600</v>
      </c>
      <c r="G464" s="19">
        <f>MONTH(Tržby[[#This Row],[Datum]])</f>
        <v>7</v>
      </c>
      <c r="J464"/>
      <c r="K464"/>
      <c r="M464"/>
      <c r="N464"/>
      <c r="P464"/>
    </row>
    <row r="465" spans="2:16" x14ac:dyDescent="0.2">
      <c r="B465" s="2">
        <v>43668</v>
      </c>
      <c r="C465" s="1">
        <v>7</v>
      </c>
      <c r="D465" s="1">
        <v>2</v>
      </c>
      <c r="E465" s="1">
        <v>3</v>
      </c>
      <c r="F465" s="1">
        <v>144000</v>
      </c>
      <c r="G465" s="19">
        <f>MONTH(Tržby[[#This Row],[Datum]])</f>
        <v>7</v>
      </c>
      <c r="J465"/>
      <c r="K465"/>
      <c r="M465"/>
      <c r="N465"/>
      <c r="P465"/>
    </row>
    <row r="466" spans="2:16" x14ac:dyDescent="0.2">
      <c r="B466" s="2">
        <v>43668</v>
      </c>
      <c r="C466" s="1">
        <v>9</v>
      </c>
      <c r="D466" s="1">
        <v>1</v>
      </c>
      <c r="E466" s="1">
        <v>3</v>
      </c>
      <c r="F466" s="1">
        <v>240000</v>
      </c>
      <c r="G466" s="19">
        <f>MONTH(Tržby[[#This Row],[Datum]])</f>
        <v>7</v>
      </c>
      <c r="J466"/>
      <c r="K466"/>
      <c r="M466"/>
      <c r="N466"/>
      <c r="P466"/>
    </row>
    <row r="467" spans="2:16" x14ac:dyDescent="0.2">
      <c r="B467" s="2">
        <v>43668</v>
      </c>
      <c r="C467" s="1">
        <v>6</v>
      </c>
      <c r="D467" s="1">
        <v>2</v>
      </c>
      <c r="E467" s="1">
        <v>4</v>
      </c>
      <c r="F467" s="1">
        <v>67920</v>
      </c>
      <c r="G467" s="19">
        <f>MONTH(Tržby[[#This Row],[Datum]])</f>
        <v>7</v>
      </c>
      <c r="J467"/>
      <c r="K467"/>
      <c r="M467"/>
      <c r="N467"/>
      <c r="P467"/>
    </row>
    <row r="468" spans="2:16" x14ac:dyDescent="0.2">
      <c r="B468" s="2">
        <v>43668</v>
      </c>
      <c r="C468" s="1">
        <v>6</v>
      </c>
      <c r="D468" s="1">
        <v>2</v>
      </c>
      <c r="E468" s="1">
        <v>4</v>
      </c>
      <c r="F468" s="1">
        <v>59430</v>
      </c>
      <c r="G468" s="19">
        <f>MONTH(Tržby[[#This Row],[Datum]])</f>
        <v>7</v>
      </c>
      <c r="J468"/>
      <c r="K468"/>
      <c r="M468"/>
      <c r="N468"/>
      <c r="P468"/>
    </row>
    <row r="469" spans="2:16" x14ac:dyDescent="0.2">
      <c r="B469" s="2">
        <v>43668</v>
      </c>
      <c r="C469" s="1">
        <v>1</v>
      </c>
      <c r="D469" s="1">
        <v>1</v>
      </c>
      <c r="E469" s="1">
        <v>5</v>
      </c>
      <c r="F469" s="1">
        <v>18800</v>
      </c>
      <c r="G469" s="19">
        <f>MONTH(Tržby[[#This Row],[Datum]])</f>
        <v>7</v>
      </c>
      <c r="J469"/>
      <c r="K469"/>
      <c r="M469"/>
      <c r="N469"/>
      <c r="P469"/>
    </row>
    <row r="470" spans="2:16" x14ac:dyDescent="0.2">
      <c r="B470" s="2">
        <v>43671</v>
      </c>
      <c r="C470" s="1">
        <v>5</v>
      </c>
      <c r="D470" s="1">
        <v>1</v>
      </c>
      <c r="E470" s="1">
        <v>6</v>
      </c>
      <c r="F470" s="1">
        <v>456000</v>
      </c>
      <c r="G470" s="19">
        <f>MONTH(Tržby[[#This Row],[Datum]])</f>
        <v>7</v>
      </c>
      <c r="J470"/>
      <c r="K470"/>
      <c r="M470"/>
      <c r="N470"/>
      <c r="P470"/>
    </row>
    <row r="471" spans="2:16" x14ac:dyDescent="0.2">
      <c r="B471" s="2">
        <v>43671</v>
      </c>
      <c r="C471" s="1">
        <v>6</v>
      </c>
      <c r="D471" s="1">
        <v>2</v>
      </c>
      <c r="E471" s="1">
        <v>5</v>
      </c>
      <c r="F471" s="1">
        <v>84600</v>
      </c>
      <c r="G471" s="19">
        <f>MONTH(Tržby[[#This Row],[Datum]])</f>
        <v>7</v>
      </c>
      <c r="J471"/>
      <c r="K471"/>
      <c r="M471"/>
      <c r="N471"/>
      <c r="P471"/>
    </row>
    <row r="472" spans="2:16" x14ac:dyDescent="0.2">
      <c r="B472" s="2">
        <v>43671</v>
      </c>
      <c r="C472" s="1">
        <v>7</v>
      </c>
      <c r="D472" s="1">
        <v>2</v>
      </c>
      <c r="E472" s="1">
        <v>5</v>
      </c>
      <c r="F472" s="1">
        <v>65800</v>
      </c>
      <c r="G472" s="19">
        <f>MONTH(Tržby[[#This Row],[Datum]])</f>
        <v>7</v>
      </c>
      <c r="J472"/>
      <c r="K472"/>
      <c r="M472"/>
      <c r="N472"/>
      <c r="P472"/>
    </row>
    <row r="473" spans="2:16" x14ac:dyDescent="0.2">
      <c r="B473" s="2">
        <v>43671</v>
      </c>
      <c r="C473" s="1">
        <v>4</v>
      </c>
      <c r="D473" s="1">
        <v>3</v>
      </c>
      <c r="E473" s="1">
        <v>6</v>
      </c>
      <c r="F473" s="1">
        <v>516000</v>
      </c>
      <c r="G473" s="19">
        <f>MONTH(Tržby[[#This Row],[Datum]])</f>
        <v>7</v>
      </c>
      <c r="J473"/>
      <c r="K473"/>
      <c r="M473"/>
      <c r="N473"/>
      <c r="P473"/>
    </row>
    <row r="474" spans="2:16" x14ac:dyDescent="0.2">
      <c r="B474" s="2">
        <v>43672</v>
      </c>
      <c r="C474" s="1">
        <v>5</v>
      </c>
      <c r="D474" s="1">
        <v>1</v>
      </c>
      <c r="E474" s="1">
        <v>1</v>
      </c>
      <c r="F474" s="1">
        <v>11200</v>
      </c>
      <c r="G474" s="19">
        <f>MONTH(Tržby[[#This Row],[Datum]])</f>
        <v>7</v>
      </c>
      <c r="J474"/>
      <c r="K474"/>
      <c r="M474"/>
      <c r="N474"/>
      <c r="P474"/>
    </row>
    <row r="475" spans="2:16" x14ac:dyDescent="0.2">
      <c r="B475" s="2">
        <v>43672</v>
      </c>
      <c r="C475" s="1">
        <v>8</v>
      </c>
      <c r="D475" s="1">
        <v>3</v>
      </c>
      <c r="E475" s="1">
        <v>1</v>
      </c>
      <c r="F475" s="1">
        <v>22400</v>
      </c>
      <c r="G475" s="19">
        <f>MONTH(Tržby[[#This Row],[Datum]])</f>
        <v>7</v>
      </c>
      <c r="J475"/>
      <c r="K475"/>
      <c r="M475"/>
      <c r="N475"/>
      <c r="P475"/>
    </row>
    <row r="476" spans="2:16" x14ac:dyDescent="0.2">
      <c r="B476" s="2">
        <v>43672</v>
      </c>
      <c r="C476" s="1">
        <v>3</v>
      </c>
      <c r="D476" s="1">
        <v>3</v>
      </c>
      <c r="E476" s="1">
        <v>3</v>
      </c>
      <c r="F476" s="1">
        <v>144000</v>
      </c>
      <c r="G476" s="19">
        <f>MONTH(Tržby[[#This Row],[Datum]])</f>
        <v>7</v>
      </c>
      <c r="J476"/>
      <c r="K476"/>
      <c r="M476"/>
      <c r="N476"/>
      <c r="P476"/>
    </row>
    <row r="477" spans="2:16" x14ac:dyDescent="0.2">
      <c r="B477" s="2">
        <v>43672</v>
      </c>
      <c r="C477" s="1">
        <v>2</v>
      </c>
      <c r="D477" s="1">
        <v>2</v>
      </c>
      <c r="E477" s="1">
        <v>1</v>
      </c>
      <c r="F477" s="1">
        <v>156800</v>
      </c>
      <c r="G477" s="19">
        <f>MONTH(Tržby[[#This Row],[Datum]])</f>
        <v>7</v>
      </c>
      <c r="J477"/>
      <c r="K477"/>
      <c r="M477"/>
      <c r="N477"/>
      <c r="P477"/>
    </row>
    <row r="478" spans="2:16" x14ac:dyDescent="0.2">
      <c r="B478" s="2">
        <v>43673</v>
      </c>
      <c r="C478" s="1">
        <v>4</v>
      </c>
      <c r="D478" s="1">
        <v>3</v>
      </c>
      <c r="E478" s="1">
        <v>4</v>
      </c>
      <c r="F478" s="1">
        <v>16980</v>
      </c>
      <c r="G478" s="19">
        <f>MONTH(Tržby[[#This Row],[Datum]])</f>
        <v>7</v>
      </c>
      <c r="J478"/>
      <c r="K478"/>
      <c r="M478"/>
      <c r="N478"/>
      <c r="P478"/>
    </row>
    <row r="479" spans="2:16" x14ac:dyDescent="0.2">
      <c r="B479" s="2">
        <v>43673</v>
      </c>
      <c r="C479" s="1">
        <v>4</v>
      </c>
      <c r="D479" s="1">
        <v>3</v>
      </c>
      <c r="E479" s="1">
        <v>5</v>
      </c>
      <c r="F479" s="1">
        <v>28200</v>
      </c>
      <c r="G479" s="19">
        <f>MONTH(Tržby[[#This Row],[Datum]])</f>
        <v>7</v>
      </c>
      <c r="J479"/>
      <c r="K479"/>
      <c r="M479"/>
      <c r="N479"/>
      <c r="P479"/>
    </row>
    <row r="480" spans="2:16" x14ac:dyDescent="0.2">
      <c r="B480" s="2">
        <v>43673</v>
      </c>
      <c r="C480" s="1">
        <v>5</v>
      </c>
      <c r="D480" s="1">
        <v>1</v>
      </c>
      <c r="E480" s="1">
        <v>6</v>
      </c>
      <c r="F480" s="1">
        <v>304000</v>
      </c>
      <c r="G480" s="19">
        <f>MONTH(Tržby[[#This Row],[Datum]])</f>
        <v>7</v>
      </c>
      <c r="J480"/>
      <c r="K480"/>
      <c r="M480"/>
      <c r="N480"/>
      <c r="P480"/>
    </row>
    <row r="481" spans="2:16" x14ac:dyDescent="0.2">
      <c r="B481" s="2">
        <v>43674</v>
      </c>
      <c r="C481" s="1">
        <v>5</v>
      </c>
      <c r="D481" s="1">
        <v>1</v>
      </c>
      <c r="E481" s="1">
        <v>5</v>
      </c>
      <c r="F481" s="1">
        <v>28200</v>
      </c>
      <c r="G481" s="19">
        <f>MONTH(Tržby[[#This Row],[Datum]])</f>
        <v>7</v>
      </c>
      <c r="J481"/>
      <c r="K481"/>
      <c r="M481"/>
      <c r="N481"/>
      <c r="P481"/>
    </row>
    <row r="482" spans="2:16" x14ac:dyDescent="0.2">
      <c r="B482" s="2">
        <v>43674</v>
      </c>
      <c r="C482" s="1">
        <v>1</v>
      </c>
      <c r="D482" s="1">
        <v>1</v>
      </c>
      <c r="E482" s="1">
        <v>5</v>
      </c>
      <c r="F482" s="1">
        <v>75200</v>
      </c>
      <c r="G482" s="19">
        <f>MONTH(Tržby[[#This Row],[Datum]])</f>
        <v>7</v>
      </c>
      <c r="J482"/>
      <c r="K482"/>
      <c r="M482"/>
      <c r="N482"/>
      <c r="P482"/>
    </row>
    <row r="483" spans="2:16" x14ac:dyDescent="0.2">
      <c r="B483" s="2">
        <v>43674</v>
      </c>
      <c r="C483" s="1">
        <v>5</v>
      </c>
      <c r="D483" s="1">
        <v>1</v>
      </c>
      <c r="E483" s="1">
        <v>1</v>
      </c>
      <c r="F483" s="1">
        <v>78400</v>
      </c>
      <c r="G483" s="19">
        <f>MONTH(Tržby[[#This Row],[Datum]])</f>
        <v>7</v>
      </c>
      <c r="J483"/>
      <c r="K483"/>
      <c r="M483"/>
      <c r="N483"/>
      <c r="P483"/>
    </row>
    <row r="484" spans="2:16" x14ac:dyDescent="0.2">
      <c r="B484" s="2">
        <v>43674</v>
      </c>
      <c r="C484" s="1">
        <v>6</v>
      </c>
      <c r="D484" s="1">
        <v>2</v>
      </c>
      <c r="E484" s="1">
        <v>3</v>
      </c>
      <c r="F484" s="1">
        <v>96000</v>
      </c>
      <c r="G484" s="19">
        <f>MONTH(Tržby[[#This Row],[Datum]])</f>
        <v>7</v>
      </c>
      <c r="J484"/>
      <c r="K484"/>
      <c r="M484"/>
      <c r="N484"/>
      <c r="P484"/>
    </row>
    <row r="485" spans="2:16" x14ac:dyDescent="0.2">
      <c r="B485" s="2">
        <v>43675</v>
      </c>
      <c r="C485" s="1">
        <v>7</v>
      </c>
      <c r="D485" s="1">
        <v>2</v>
      </c>
      <c r="E485" s="1">
        <v>1</v>
      </c>
      <c r="F485" s="1">
        <v>33600</v>
      </c>
      <c r="G485" s="19">
        <f>MONTH(Tržby[[#This Row],[Datum]])</f>
        <v>7</v>
      </c>
      <c r="J485"/>
      <c r="K485"/>
      <c r="M485"/>
      <c r="N485"/>
      <c r="P485"/>
    </row>
    <row r="486" spans="2:16" x14ac:dyDescent="0.2">
      <c r="B486" s="2">
        <v>43675</v>
      </c>
      <c r="C486" s="1">
        <v>4</v>
      </c>
      <c r="D486" s="1">
        <v>3</v>
      </c>
      <c r="E486" s="1">
        <v>1</v>
      </c>
      <c r="F486" s="1">
        <v>100800</v>
      </c>
      <c r="G486" s="19">
        <f>MONTH(Tržby[[#This Row],[Datum]])</f>
        <v>7</v>
      </c>
      <c r="J486"/>
      <c r="K486"/>
      <c r="M486"/>
      <c r="N486"/>
      <c r="P486"/>
    </row>
    <row r="487" spans="2:16" x14ac:dyDescent="0.2">
      <c r="B487" s="2">
        <v>43675</v>
      </c>
      <c r="C487" s="1">
        <v>5</v>
      </c>
      <c r="D487" s="1">
        <v>1</v>
      </c>
      <c r="E487" s="1">
        <v>5</v>
      </c>
      <c r="F487" s="1">
        <v>65800</v>
      </c>
      <c r="G487" s="19">
        <f>MONTH(Tržby[[#This Row],[Datum]])</f>
        <v>7</v>
      </c>
      <c r="J487"/>
      <c r="K487"/>
      <c r="M487"/>
      <c r="N487"/>
      <c r="P487"/>
    </row>
    <row r="488" spans="2:16" x14ac:dyDescent="0.2">
      <c r="B488" s="2">
        <v>43675</v>
      </c>
      <c r="C488" s="1">
        <v>8</v>
      </c>
      <c r="D488" s="1">
        <v>3</v>
      </c>
      <c r="E488" s="1">
        <v>6</v>
      </c>
      <c r="F488" s="1">
        <v>516000</v>
      </c>
      <c r="G488" s="19">
        <f>MONTH(Tržby[[#This Row],[Datum]])</f>
        <v>7</v>
      </c>
      <c r="J488"/>
      <c r="K488"/>
      <c r="M488"/>
      <c r="N488"/>
      <c r="P488"/>
    </row>
    <row r="489" spans="2:16" x14ac:dyDescent="0.2">
      <c r="B489" s="2">
        <v>43676</v>
      </c>
      <c r="C489" s="1">
        <v>3</v>
      </c>
      <c r="D489" s="1">
        <v>3</v>
      </c>
      <c r="E489" s="1">
        <v>6</v>
      </c>
      <c r="F489" s="1">
        <v>152000</v>
      </c>
      <c r="G489" s="19">
        <f>MONTH(Tržby[[#This Row],[Datum]])</f>
        <v>7</v>
      </c>
      <c r="J489"/>
      <c r="K489"/>
      <c r="M489"/>
      <c r="N489"/>
      <c r="P489"/>
    </row>
    <row r="490" spans="2:16" x14ac:dyDescent="0.2">
      <c r="B490" s="2">
        <v>43678</v>
      </c>
      <c r="C490" s="1">
        <v>2</v>
      </c>
      <c r="D490" s="1">
        <v>2</v>
      </c>
      <c r="E490" s="1">
        <v>6</v>
      </c>
      <c r="F490" s="1">
        <v>304000</v>
      </c>
      <c r="G490" s="19">
        <f>MONTH(Tržby[[#This Row],[Datum]])</f>
        <v>8</v>
      </c>
      <c r="J490"/>
      <c r="K490"/>
      <c r="M490"/>
      <c r="N490"/>
      <c r="P490"/>
    </row>
    <row r="491" spans="2:16" x14ac:dyDescent="0.2">
      <c r="B491" s="2">
        <v>43678</v>
      </c>
      <c r="C491" s="1">
        <v>9</v>
      </c>
      <c r="D491" s="1">
        <v>1</v>
      </c>
      <c r="E491" s="1">
        <v>6</v>
      </c>
      <c r="F491" s="1">
        <v>456000</v>
      </c>
      <c r="G491" s="19">
        <f>MONTH(Tržby[[#This Row],[Datum]])</f>
        <v>8</v>
      </c>
      <c r="J491"/>
      <c r="K491"/>
      <c r="M491"/>
      <c r="N491"/>
      <c r="P491"/>
    </row>
    <row r="492" spans="2:16" x14ac:dyDescent="0.2">
      <c r="B492" s="2">
        <v>43678</v>
      </c>
      <c r="C492" s="1">
        <v>4</v>
      </c>
      <c r="D492" s="1">
        <v>3</v>
      </c>
      <c r="E492" s="1">
        <v>1</v>
      </c>
      <c r="F492" s="1">
        <v>112000</v>
      </c>
      <c r="G492" s="19">
        <f>MONTH(Tržby[[#This Row],[Datum]])</f>
        <v>8</v>
      </c>
      <c r="J492"/>
      <c r="K492"/>
      <c r="M492"/>
      <c r="N492"/>
      <c r="P492"/>
    </row>
    <row r="493" spans="2:16" x14ac:dyDescent="0.2">
      <c r="B493" s="2">
        <v>43679</v>
      </c>
      <c r="C493" s="1">
        <v>1</v>
      </c>
      <c r="D493" s="1">
        <v>1</v>
      </c>
      <c r="E493" s="1">
        <v>1</v>
      </c>
      <c r="F493" s="1">
        <v>22400</v>
      </c>
      <c r="G493" s="19">
        <f>MONTH(Tržby[[#This Row],[Datum]])</f>
        <v>8</v>
      </c>
      <c r="J493"/>
      <c r="K493"/>
      <c r="M493"/>
      <c r="N493"/>
      <c r="P493"/>
    </row>
    <row r="494" spans="2:16" x14ac:dyDescent="0.2">
      <c r="B494" s="2">
        <v>43679</v>
      </c>
      <c r="C494" s="1">
        <v>5</v>
      </c>
      <c r="D494" s="1">
        <v>1</v>
      </c>
      <c r="E494" s="1">
        <v>1</v>
      </c>
      <c r="F494" s="1">
        <v>33600</v>
      </c>
      <c r="G494" s="19">
        <f>MONTH(Tržby[[#This Row],[Datum]])</f>
        <v>8</v>
      </c>
      <c r="J494"/>
      <c r="K494"/>
      <c r="M494"/>
      <c r="N494"/>
      <c r="P494"/>
    </row>
    <row r="495" spans="2:16" x14ac:dyDescent="0.2">
      <c r="B495" s="2">
        <v>43679</v>
      </c>
      <c r="C495" s="1">
        <v>4</v>
      </c>
      <c r="D495" s="1">
        <v>3</v>
      </c>
      <c r="E495" s="1">
        <v>3</v>
      </c>
      <c r="F495" s="1">
        <v>144000</v>
      </c>
      <c r="G495" s="19">
        <f>MONTH(Tržby[[#This Row],[Datum]])</f>
        <v>8</v>
      </c>
      <c r="J495"/>
      <c r="K495"/>
      <c r="M495"/>
      <c r="N495"/>
      <c r="P495"/>
    </row>
    <row r="496" spans="2:16" x14ac:dyDescent="0.2">
      <c r="B496" s="2">
        <v>43679</v>
      </c>
      <c r="C496" s="1">
        <v>1</v>
      </c>
      <c r="D496" s="1">
        <v>1</v>
      </c>
      <c r="E496" s="1">
        <v>3</v>
      </c>
      <c r="F496" s="1">
        <v>432000</v>
      </c>
      <c r="G496" s="19">
        <f>MONTH(Tržby[[#This Row],[Datum]])</f>
        <v>8</v>
      </c>
      <c r="J496"/>
      <c r="K496"/>
      <c r="M496"/>
      <c r="N496"/>
      <c r="P496"/>
    </row>
    <row r="497" spans="2:16" x14ac:dyDescent="0.2">
      <c r="B497" s="2">
        <v>43679</v>
      </c>
      <c r="C497" s="1">
        <v>8</v>
      </c>
      <c r="D497" s="1">
        <v>3</v>
      </c>
      <c r="E497" s="1">
        <v>3</v>
      </c>
      <c r="F497" s="1">
        <v>336000</v>
      </c>
      <c r="G497" s="19">
        <f>MONTH(Tržby[[#This Row],[Datum]])</f>
        <v>8</v>
      </c>
      <c r="J497"/>
      <c r="K497"/>
      <c r="M497"/>
      <c r="N497"/>
      <c r="P497"/>
    </row>
    <row r="498" spans="2:16" x14ac:dyDescent="0.2">
      <c r="B498" s="2">
        <v>43679</v>
      </c>
      <c r="C498" s="1">
        <v>9</v>
      </c>
      <c r="D498" s="1">
        <v>1</v>
      </c>
      <c r="E498" s="1">
        <v>3</v>
      </c>
      <c r="F498" s="1">
        <v>384000</v>
      </c>
      <c r="G498" s="19">
        <f>MONTH(Tržby[[#This Row],[Datum]])</f>
        <v>8</v>
      </c>
      <c r="J498"/>
      <c r="K498"/>
      <c r="M498"/>
      <c r="N498"/>
      <c r="P498"/>
    </row>
    <row r="499" spans="2:16" x14ac:dyDescent="0.2">
      <c r="B499" s="2">
        <v>43680</v>
      </c>
      <c r="C499" s="1">
        <v>4</v>
      </c>
      <c r="D499" s="1">
        <v>3</v>
      </c>
      <c r="E499" s="1">
        <v>5</v>
      </c>
      <c r="F499" s="1">
        <v>9400</v>
      </c>
      <c r="G499" s="19">
        <f>MONTH(Tržby[[#This Row],[Datum]])</f>
        <v>8</v>
      </c>
      <c r="J499"/>
      <c r="K499"/>
      <c r="M499"/>
      <c r="N499"/>
      <c r="P499"/>
    </row>
    <row r="500" spans="2:16" x14ac:dyDescent="0.2">
      <c r="B500" s="2">
        <v>43680</v>
      </c>
      <c r="C500" s="1">
        <v>1</v>
      </c>
      <c r="D500" s="1">
        <v>1</v>
      </c>
      <c r="E500" s="1">
        <v>5</v>
      </c>
      <c r="F500" s="1">
        <v>37600</v>
      </c>
      <c r="G500" s="19">
        <f>MONTH(Tržby[[#This Row],[Datum]])</f>
        <v>8</v>
      </c>
      <c r="J500"/>
      <c r="K500"/>
      <c r="M500"/>
      <c r="N500"/>
      <c r="P500"/>
    </row>
    <row r="501" spans="2:16" x14ac:dyDescent="0.2">
      <c r="B501" s="2">
        <v>43680</v>
      </c>
      <c r="C501" s="1">
        <v>4</v>
      </c>
      <c r="D501" s="1">
        <v>3</v>
      </c>
      <c r="E501" s="1">
        <v>6</v>
      </c>
      <c r="F501" s="1">
        <v>408000</v>
      </c>
      <c r="G501" s="19">
        <f>MONTH(Tržby[[#This Row],[Datum]])</f>
        <v>8</v>
      </c>
      <c r="J501"/>
      <c r="K501"/>
      <c r="M501"/>
      <c r="N501"/>
      <c r="P501"/>
    </row>
    <row r="502" spans="2:16" x14ac:dyDescent="0.2">
      <c r="B502" s="2">
        <v>43680</v>
      </c>
      <c r="C502" s="1">
        <v>5</v>
      </c>
      <c r="D502" s="1">
        <v>1</v>
      </c>
      <c r="E502" s="1">
        <v>1</v>
      </c>
      <c r="F502" s="1">
        <v>44800</v>
      </c>
      <c r="G502" s="19">
        <f>MONTH(Tržby[[#This Row],[Datum]])</f>
        <v>8</v>
      </c>
      <c r="J502"/>
      <c r="K502"/>
      <c r="M502"/>
      <c r="N502"/>
      <c r="P502"/>
    </row>
    <row r="503" spans="2:16" x14ac:dyDescent="0.2">
      <c r="B503" s="2">
        <v>43680</v>
      </c>
      <c r="C503" s="1">
        <v>5</v>
      </c>
      <c r="D503" s="1">
        <v>1</v>
      </c>
      <c r="E503" s="1">
        <v>6</v>
      </c>
      <c r="F503" s="1">
        <v>304000</v>
      </c>
      <c r="G503" s="19">
        <f>MONTH(Tržby[[#This Row],[Datum]])</f>
        <v>8</v>
      </c>
      <c r="J503"/>
      <c r="K503"/>
      <c r="M503"/>
      <c r="N503"/>
      <c r="P503"/>
    </row>
    <row r="504" spans="2:16" x14ac:dyDescent="0.2">
      <c r="B504" s="2">
        <v>43680</v>
      </c>
      <c r="C504" s="1">
        <v>6</v>
      </c>
      <c r="D504" s="1">
        <v>2</v>
      </c>
      <c r="E504" s="1">
        <v>5</v>
      </c>
      <c r="F504" s="1">
        <v>18800</v>
      </c>
      <c r="G504" s="19">
        <f>MONTH(Tržby[[#This Row],[Datum]])</f>
        <v>8</v>
      </c>
      <c r="J504"/>
      <c r="K504"/>
      <c r="M504"/>
      <c r="N504"/>
      <c r="P504"/>
    </row>
    <row r="505" spans="2:16" x14ac:dyDescent="0.2">
      <c r="B505" s="2">
        <v>43681</v>
      </c>
      <c r="C505" s="1">
        <v>8</v>
      </c>
      <c r="D505" s="1">
        <v>3</v>
      </c>
      <c r="E505" s="1">
        <v>5</v>
      </c>
      <c r="F505" s="1">
        <v>28200</v>
      </c>
      <c r="G505" s="19">
        <f>MONTH(Tržby[[#This Row],[Datum]])</f>
        <v>8</v>
      </c>
      <c r="J505"/>
      <c r="K505"/>
      <c r="M505"/>
      <c r="N505"/>
      <c r="P505"/>
    </row>
    <row r="506" spans="2:16" x14ac:dyDescent="0.2">
      <c r="B506" s="2">
        <v>43681</v>
      </c>
      <c r="C506" s="1">
        <v>4</v>
      </c>
      <c r="D506" s="1">
        <v>3</v>
      </c>
      <c r="E506" s="1">
        <v>4</v>
      </c>
      <c r="F506" s="1">
        <v>42450</v>
      </c>
      <c r="G506" s="19">
        <f>MONTH(Tržby[[#This Row],[Datum]])</f>
        <v>8</v>
      </c>
      <c r="J506"/>
      <c r="K506"/>
      <c r="M506"/>
      <c r="N506"/>
      <c r="P506"/>
    </row>
    <row r="507" spans="2:16" x14ac:dyDescent="0.2">
      <c r="B507" s="2">
        <v>43681</v>
      </c>
      <c r="C507" s="1">
        <v>1</v>
      </c>
      <c r="D507" s="1">
        <v>1</v>
      </c>
      <c r="E507" s="1">
        <v>4</v>
      </c>
      <c r="F507" s="1">
        <v>16980</v>
      </c>
      <c r="G507" s="19">
        <f>MONTH(Tržby[[#This Row],[Datum]])</f>
        <v>8</v>
      </c>
      <c r="J507"/>
      <c r="K507"/>
      <c r="M507"/>
      <c r="N507"/>
      <c r="P507"/>
    </row>
    <row r="508" spans="2:16" x14ac:dyDescent="0.2">
      <c r="B508" s="2">
        <v>43681</v>
      </c>
      <c r="C508" s="1">
        <v>1</v>
      </c>
      <c r="D508" s="1">
        <v>1</v>
      </c>
      <c r="E508" s="1">
        <v>1</v>
      </c>
      <c r="F508" s="1">
        <v>89600</v>
      </c>
      <c r="G508" s="19">
        <f>MONTH(Tržby[[#This Row],[Datum]])</f>
        <v>8</v>
      </c>
      <c r="J508"/>
      <c r="K508"/>
      <c r="M508"/>
      <c r="N508"/>
      <c r="P508"/>
    </row>
    <row r="509" spans="2:16" x14ac:dyDescent="0.2">
      <c r="B509" s="2">
        <v>43682</v>
      </c>
      <c r="C509" s="1">
        <v>9</v>
      </c>
      <c r="D509" s="1">
        <v>1</v>
      </c>
      <c r="E509" s="1">
        <v>1</v>
      </c>
      <c r="F509" s="1">
        <v>89600</v>
      </c>
      <c r="G509" s="19">
        <f>MONTH(Tržby[[#This Row],[Datum]])</f>
        <v>8</v>
      </c>
      <c r="J509"/>
      <c r="K509"/>
      <c r="M509"/>
      <c r="N509"/>
      <c r="P509"/>
    </row>
    <row r="510" spans="2:16" x14ac:dyDescent="0.2">
      <c r="B510" s="2">
        <v>43682</v>
      </c>
      <c r="C510" s="1">
        <v>1</v>
      </c>
      <c r="D510" s="1">
        <v>1</v>
      </c>
      <c r="E510" s="1">
        <v>5</v>
      </c>
      <c r="F510" s="1">
        <v>65800</v>
      </c>
      <c r="G510" s="19">
        <f>MONTH(Tržby[[#This Row],[Datum]])</f>
        <v>8</v>
      </c>
      <c r="J510"/>
      <c r="K510"/>
      <c r="M510"/>
      <c r="N510"/>
      <c r="P510"/>
    </row>
    <row r="511" spans="2:16" x14ac:dyDescent="0.2">
      <c r="B511" s="2">
        <v>43682</v>
      </c>
      <c r="C511" s="1">
        <v>5</v>
      </c>
      <c r="D511" s="1">
        <v>1</v>
      </c>
      <c r="E511" s="1">
        <v>4</v>
      </c>
      <c r="F511" s="1">
        <v>16980</v>
      </c>
      <c r="G511" s="19">
        <f>MONTH(Tržby[[#This Row],[Datum]])</f>
        <v>8</v>
      </c>
      <c r="J511"/>
      <c r="K511"/>
      <c r="M511"/>
      <c r="N511"/>
      <c r="P511"/>
    </row>
    <row r="512" spans="2:16" x14ac:dyDescent="0.2">
      <c r="B512" s="2">
        <v>43682</v>
      </c>
      <c r="C512" s="1">
        <v>6</v>
      </c>
      <c r="D512" s="1">
        <v>2</v>
      </c>
      <c r="E512" s="1">
        <v>5</v>
      </c>
      <c r="F512" s="1">
        <v>28200</v>
      </c>
      <c r="G512" s="19">
        <f>MONTH(Tržby[[#This Row],[Datum]])</f>
        <v>8</v>
      </c>
      <c r="J512"/>
      <c r="K512"/>
      <c r="M512"/>
      <c r="N512"/>
      <c r="P512"/>
    </row>
    <row r="513" spans="2:16" x14ac:dyDescent="0.2">
      <c r="B513" s="2">
        <v>43682</v>
      </c>
      <c r="C513" s="1">
        <v>6</v>
      </c>
      <c r="D513" s="1">
        <v>2</v>
      </c>
      <c r="E513" s="1">
        <v>6</v>
      </c>
      <c r="F513" s="1">
        <v>668000</v>
      </c>
      <c r="G513" s="19">
        <f>MONTH(Tržby[[#This Row],[Datum]])</f>
        <v>8</v>
      </c>
      <c r="J513"/>
      <c r="K513"/>
      <c r="M513"/>
      <c r="N513"/>
      <c r="P513"/>
    </row>
    <row r="514" spans="2:16" x14ac:dyDescent="0.2">
      <c r="B514" s="2">
        <v>43685</v>
      </c>
      <c r="C514" s="1">
        <v>5</v>
      </c>
      <c r="D514" s="1">
        <v>1</v>
      </c>
      <c r="E514" s="1">
        <v>5</v>
      </c>
      <c r="F514" s="1">
        <v>65800</v>
      </c>
      <c r="G514" s="19">
        <f>MONTH(Tržby[[#This Row],[Datum]])</f>
        <v>8</v>
      </c>
      <c r="J514"/>
      <c r="K514"/>
      <c r="M514"/>
      <c r="N514"/>
      <c r="P514"/>
    </row>
    <row r="515" spans="2:16" x14ac:dyDescent="0.2">
      <c r="B515" s="2">
        <v>43685</v>
      </c>
      <c r="C515" s="1">
        <v>6</v>
      </c>
      <c r="D515" s="1">
        <v>2</v>
      </c>
      <c r="E515" s="1">
        <v>5</v>
      </c>
      <c r="F515" s="1">
        <v>18800</v>
      </c>
      <c r="G515" s="19">
        <f>MONTH(Tržby[[#This Row],[Datum]])</f>
        <v>8</v>
      </c>
      <c r="J515"/>
      <c r="K515"/>
      <c r="M515"/>
      <c r="N515"/>
      <c r="P515"/>
    </row>
    <row r="516" spans="2:16" x14ac:dyDescent="0.2">
      <c r="B516" s="2">
        <v>43685</v>
      </c>
      <c r="C516" s="1">
        <v>3</v>
      </c>
      <c r="D516" s="1">
        <v>3</v>
      </c>
      <c r="E516" s="1">
        <v>1</v>
      </c>
      <c r="F516" s="1">
        <v>33600</v>
      </c>
      <c r="G516" s="19">
        <f>MONTH(Tržby[[#This Row],[Datum]])</f>
        <v>8</v>
      </c>
      <c r="J516"/>
      <c r="K516"/>
      <c r="M516"/>
      <c r="N516"/>
      <c r="P516"/>
    </row>
    <row r="517" spans="2:16" x14ac:dyDescent="0.2">
      <c r="B517" s="2">
        <v>43686</v>
      </c>
      <c r="C517" s="1">
        <v>1</v>
      </c>
      <c r="D517" s="1">
        <v>1</v>
      </c>
      <c r="E517" s="1">
        <v>4</v>
      </c>
      <c r="F517" s="1">
        <v>76410</v>
      </c>
      <c r="G517" s="19">
        <f>MONTH(Tržby[[#This Row],[Datum]])</f>
        <v>8</v>
      </c>
      <c r="J517"/>
      <c r="K517"/>
      <c r="M517"/>
      <c r="N517"/>
      <c r="P517"/>
    </row>
    <row r="518" spans="2:16" x14ac:dyDescent="0.2">
      <c r="B518" s="2">
        <v>43686</v>
      </c>
      <c r="C518" s="1">
        <v>5</v>
      </c>
      <c r="D518" s="1">
        <v>1</v>
      </c>
      <c r="E518" s="1">
        <v>3</v>
      </c>
      <c r="F518" s="1">
        <v>336000</v>
      </c>
      <c r="G518" s="19">
        <f>MONTH(Tržby[[#This Row],[Datum]])</f>
        <v>8</v>
      </c>
      <c r="J518"/>
      <c r="K518"/>
      <c r="M518"/>
      <c r="N518"/>
      <c r="P518"/>
    </row>
    <row r="519" spans="2:16" x14ac:dyDescent="0.2">
      <c r="B519" s="2">
        <v>43686</v>
      </c>
      <c r="C519" s="1">
        <v>6</v>
      </c>
      <c r="D519" s="1">
        <v>2</v>
      </c>
      <c r="E519" s="1">
        <v>3</v>
      </c>
      <c r="F519" s="1">
        <v>384000</v>
      </c>
      <c r="G519" s="19">
        <f>MONTH(Tržby[[#This Row],[Datum]])</f>
        <v>8</v>
      </c>
      <c r="J519"/>
      <c r="K519"/>
      <c r="M519"/>
      <c r="N519"/>
      <c r="P519"/>
    </row>
    <row r="520" spans="2:16" x14ac:dyDescent="0.2">
      <c r="B520" s="2">
        <v>43686</v>
      </c>
      <c r="C520" s="1">
        <v>6</v>
      </c>
      <c r="D520" s="1">
        <v>2</v>
      </c>
      <c r="E520" s="1">
        <v>4</v>
      </c>
      <c r="F520" s="1">
        <v>8490</v>
      </c>
      <c r="G520" s="19">
        <f>MONTH(Tržby[[#This Row],[Datum]])</f>
        <v>8</v>
      </c>
      <c r="J520"/>
      <c r="K520"/>
      <c r="M520"/>
      <c r="N520"/>
      <c r="P520"/>
    </row>
    <row r="521" spans="2:16" x14ac:dyDescent="0.2">
      <c r="B521" s="2">
        <v>43687</v>
      </c>
      <c r="C521" s="1">
        <v>8</v>
      </c>
      <c r="D521" s="1">
        <v>3</v>
      </c>
      <c r="E521" s="1">
        <v>5</v>
      </c>
      <c r="F521" s="1">
        <v>47000</v>
      </c>
      <c r="G521" s="19">
        <f>MONTH(Tržby[[#This Row],[Datum]])</f>
        <v>8</v>
      </c>
      <c r="J521"/>
      <c r="K521"/>
      <c r="M521"/>
      <c r="N521"/>
      <c r="P521"/>
    </row>
    <row r="522" spans="2:16" x14ac:dyDescent="0.2">
      <c r="B522" s="2">
        <v>43687</v>
      </c>
      <c r="C522" s="1">
        <v>6</v>
      </c>
      <c r="D522" s="1">
        <v>2</v>
      </c>
      <c r="E522" s="1">
        <v>3</v>
      </c>
      <c r="F522" s="1">
        <v>288000</v>
      </c>
      <c r="G522" s="19">
        <f>MONTH(Tržby[[#This Row],[Datum]])</f>
        <v>8</v>
      </c>
      <c r="J522"/>
      <c r="K522"/>
      <c r="M522"/>
      <c r="N522"/>
      <c r="P522"/>
    </row>
    <row r="523" spans="2:16" x14ac:dyDescent="0.2">
      <c r="B523" s="2">
        <v>43687</v>
      </c>
      <c r="C523" s="1">
        <v>8</v>
      </c>
      <c r="D523" s="1">
        <v>3</v>
      </c>
      <c r="E523" s="1">
        <v>3</v>
      </c>
      <c r="F523" s="1">
        <v>240000</v>
      </c>
      <c r="G523" s="19">
        <f>MONTH(Tržby[[#This Row],[Datum]])</f>
        <v>8</v>
      </c>
      <c r="J523"/>
      <c r="K523"/>
      <c r="M523"/>
      <c r="N523"/>
      <c r="P523"/>
    </row>
    <row r="524" spans="2:16" x14ac:dyDescent="0.2">
      <c r="B524" s="2">
        <v>43687</v>
      </c>
      <c r="C524" s="1">
        <v>9</v>
      </c>
      <c r="D524" s="1">
        <v>1</v>
      </c>
      <c r="E524" s="1">
        <v>4</v>
      </c>
      <c r="F524" s="1">
        <v>16980</v>
      </c>
      <c r="G524" s="19">
        <f>MONTH(Tržby[[#This Row],[Datum]])</f>
        <v>8</v>
      </c>
      <c r="J524"/>
      <c r="K524"/>
      <c r="M524"/>
      <c r="N524"/>
      <c r="P524"/>
    </row>
    <row r="525" spans="2:16" x14ac:dyDescent="0.2">
      <c r="B525" s="2">
        <v>43687</v>
      </c>
      <c r="C525" s="1">
        <v>6</v>
      </c>
      <c r="D525" s="1">
        <v>2</v>
      </c>
      <c r="E525" s="1">
        <v>3</v>
      </c>
      <c r="F525" s="1">
        <v>144000</v>
      </c>
      <c r="G525" s="19">
        <f>MONTH(Tržby[[#This Row],[Datum]])</f>
        <v>8</v>
      </c>
      <c r="J525"/>
      <c r="K525"/>
      <c r="M525"/>
      <c r="N525"/>
      <c r="P525"/>
    </row>
    <row r="526" spans="2:16" x14ac:dyDescent="0.2">
      <c r="B526" s="2">
        <v>43688</v>
      </c>
      <c r="C526" s="1">
        <v>8</v>
      </c>
      <c r="D526" s="1">
        <v>3</v>
      </c>
      <c r="E526" s="1">
        <v>3</v>
      </c>
      <c r="F526" s="1">
        <v>240000</v>
      </c>
      <c r="G526" s="19">
        <f>MONTH(Tržby[[#This Row],[Datum]])</f>
        <v>8</v>
      </c>
      <c r="J526"/>
      <c r="K526"/>
      <c r="M526"/>
      <c r="N526"/>
      <c r="P526"/>
    </row>
    <row r="527" spans="2:16" x14ac:dyDescent="0.2">
      <c r="B527" s="2">
        <v>43688</v>
      </c>
      <c r="C527" s="1">
        <v>9</v>
      </c>
      <c r="D527" s="1">
        <v>1</v>
      </c>
      <c r="E527" s="1">
        <v>4</v>
      </c>
      <c r="F527" s="1">
        <v>67920</v>
      </c>
      <c r="G527" s="19">
        <f>MONTH(Tržby[[#This Row],[Datum]])</f>
        <v>8</v>
      </c>
      <c r="J527"/>
      <c r="K527"/>
      <c r="M527"/>
      <c r="N527"/>
      <c r="P527"/>
    </row>
    <row r="528" spans="2:16" x14ac:dyDescent="0.2">
      <c r="B528" s="2">
        <v>43688</v>
      </c>
      <c r="C528" s="1">
        <v>6</v>
      </c>
      <c r="D528" s="1">
        <v>2</v>
      </c>
      <c r="E528" s="1">
        <v>1</v>
      </c>
      <c r="F528" s="1">
        <v>168000</v>
      </c>
      <c r="G528" s="19">
        <f>MONTH(Tržby[[#This Row],[Datum]])</f>
        <v>8</v>
      </c>
      <c r="J528"/>
      <c r="K528"/>
      <c r="M528"/>
      <c r="N528"/>
      <c r="P528"/>
    </row>
    <row r="529" spans="2:16" x14ac:dyDescent="0.2">
      <c r="B529" s="2">
        <v>43688</v>
      </c>
      <c r="C529" s="1">
        <v>7</v>
      </c>
      <c r="D529" s="1">
        <v>2</v>
      </c>
      <c r="E529" s="1">
        <v>5</v>
      </c>
      <c r="F529" s="1">
        <v>131600</v>
      </c>
      <c r="G529" s="19">
        <f>MONTH(Tržby[[#This Row],[Datum]])</f>
        <v>8</v>
      </c>
      <c r="J529"/>
      <c r="K529"/>
      <c r="M529"/>
      <c r="N529"/>
      <c r="P529"/>
    </row>
    <row r="530" spans="2:16" x14ac:dyDescent="0.2">
      <c r="B530" s="2">
        <v>43689</v>
      </c>
      <c r="C530" s="1">
        <v>4</v>
      </c>
      <c r="D530" s="1">
        <v>3</v>
      </c>
      <c r="E530" s="1">
        <v>5</v>
      </c>
      <c r="F530" s="1">
        <v>18800</v>
      </c>
      <c r="G530" s="19">
        <f>MONTH(Tržby[[#This Row],[Datum]])</f>
        <v>8</v>
      </c>
      <c r="J530"/>
      <c r="K530"/>
      <c r="M530"/>
      <c r="N530"/>
      <c r="P530"/>
    </row>
    <row r="531" spans="2:16" x14ac:dyDescent="0.2">
      <c r="B531" s="2">
        <v>43689</v>
      </c>
      <c r="C531" s="1">
        <v>1</v>
      </c>
      <c r="D531" s="1">
        <v>1</v>
      </c>
      <c r="E531" s="1">
        <v>4</v>
      </c>
      <c r="F531" s="1">
        <v>93390</v>
      </c>
      <c r="G531" s="19">
        <f>MONTH(Tržby[[#This Row],[Datum]])</f>
        <v>8</v>
      </c>
      <c r="J531"/>
      <c r="K531"/>
      <c r="M531"/>
      <c r="N531"/>
      <c r="P531"/>
    </row>
    <row r="532" spans="2:16" x14ac:dyDescent="0.2">
      <c r="B532" s="2">
        <v>43689</v>
      </c>
      <c r="C532" s="1">
        <v>1</v>
      </c>
      <c r="D532" s="1">
        <v>1</v>
      </c>
      <c r="E532" s="1">
        <v>4</v>
      </c>
      <c r="F532" s="1">
        <v>16980</v>
      </c>
      <c r="G532" s="19">
        <f>MONTH(Tržby[[#This Row],[Datum]])</f>
        <v>8</v>
      </c>
      <c r="J532"/>
      <c r="K532"/>
      <c r="M532"/>
      <c r="N532"/>
      <c r="P532"/>
    </row>
    <row r="533" spans="2:16" x14ac:dyDescent="0.2">
      <c r="B533" s="2">
        <v>43689</v>
      </c>
      <c r="C533" s="1">
        <v>5</v>
      </c>
      <c r="D533" s="1">
        <v>1</v>
      </c>
      <c r="E533" s="1">
        <v>6</v>
      </c>
      <c r="F533" s="1">
        <v>516000</v>
      </c>
      <c r="G533" s="19">
        <f>MONTH(Tržby[[#This Row],[Datum]])</f>
        <v>8</v>
      </c>
      <c r="J533"/>
      <c r="K533"/>
      <c r="M533"/>
      <c r="N533"/>
      <c r="P533"/>
    </row>
    <row r="534" spans="2:16" x14ac:dyDescent="0.2">
      <c r="B534" s="2">
        <v>43689</v>
      </c>
      <c r="C534" s="1">
        <v>6</v>
      </c>
      <c r="D534" s="1">
        <v>2</v>
      </c>
      <c r="E534" s="1">
        <v>3</v>
      </c>
      <c r="F534" s="1">
        <v>328000</v>
      </c>
      <c r="G534" s="19">
        <f>MONTH(Tržby[[#This Row],[Datum]])</f>
        <v>8</v>
      </c>
      <c r="J534"/>
      <c r="K534"/>
      <c r="M534"/>
      <c r="N534"/>
      <c r="P534"/>
    </row>
    <row r="535" spans="2:16" x14ac:dyDescent="0.2">
      <c r="B535" s="2">
        <v>43689</v>
      </c>
      <c r="C535" s="1">
        <v>6</v>
      </c>
      <c r="D535" s="1">
        <v>2</v>
      </c>
      <c r="E535" s="1">
        <v>3</v>
      </c>
      <c r="F535" s="1">
        <v>192000</v>
      </c>
      <c r="G535" s="19">
        <f>MONTH(Tržby[[#This Row],[Datum]])</f>
        <v>8</v>
      </c>
      <c r="J535"/>
      <c r="K535"/>
      <c r="M535"/>
      <c r="N535"/>
      <c r="P535"/>
    </row>
    <row r="536" spans="2:16" x14ac:dyDescent="0.2">
      <c r="B536" s="2">
        <v>43692</v>
      </c>
      <c r="C536" s="1">
        <v>8</v>
      </c>
      <c r="D536" s="1">
        <v>3</v>
      </c>
      <c r="E536" s="1">
        <v>1</v>
      </c>
      <c r="F536" s="1">
        <v>22400</v>
      </c>
      <c r="G536" s="19">
        <f>MONTH(Tržby[[#This Row],[Datum]])</f>
        <v>8</v>
      </c>
      <c r="J536"/>
      <c r="K536"/>
      <c r="M536"/>
      <c r="N536"/>
      <c r="P536"/>
    </row>
    <row r="537" spans="2:16" x14ac:dyDescent="0.2">
      <c r="B537" s="2">
        <v>43692</v>
      </c>
      <c r="C537" s="1">
        <v>9</v>
      </c>
      <c r="D537" s="1">
        <v>1</v>
      </c>
      <c r="E537" s="1">
        <v>1</v>
      </c>
      <c r="F537" s="1">
        <v>33600</v>
      </c>
      <c r="G537" s="19">
        <f>MONTH(Tržby[[#This Row],[Datum]])</f>
        <v>8</v>
      </c>
      <c r="J537"/>
      <c r="K537"/>
      <c r="M537"/>
      <c r="N537"/>
      <c r="P537"/>
    </row>
    <row r="538" spans="2:16" x14ac:dyDescent="0.2">
      <c r="B538" s="2">
        <v>43692</v>
      </c>
      <c r="C538" s="1">
        <v>4</v>
      </c>
      <c r="D538" s="1">
        <v>3</v>
      </c>
      <c r="E538" s="1">
        <v>1</v>
      </c>
      <c r="F538" s="1">
        <v>100800</v>
      </c>
      <c r="G538" s="19">
        <f>MONTH(Tržby[[#This Row],[Datum]])</f>
        <v>8</v>
      </c>
      <c r="J538"/>
      <c r="K538"/>
      <c r="M538"/>
      <c r="N538"/>
      <c r="P538"/>
    </row>
    <row r="539" spans="2:16" x14ac:dyDescent="0.2">
      <c r="B539" s="2">
        <v>43692</v>
      </c>
      <c r="C539" s="1">
        <v>1</v>
      </c>
      <c r="D539" s="1">
        <v>1</v>
      </c>
      <c r="E539" s="1">
        <v>3</v>
      </c>
      <c r="F539" s="1">
        <v>336000</v>
      </c>
      <c r="G539" s="19">
        <f>MONTH(Tržby[[#This Row],[Datum]])</f>
        <v>8</v>
      </c>
      <c r="J539"/>
      <c r="K539"/>
      <c r="M539"/>
      <c r="N539"/>
      <c r="P539"/>
    </row>
    <row r="540" spans="2:16" x14ac:dyDescent="0.2">
      <c r="B540" s="2">
        <v>43693</v>
      </c>
      <c r="C540" s="1">
        <v>5</v>
      </c>
      <c r="D540" s="1">
        <v>1</v>
      </c>
      <c r="E540" s="1">
        <v>4</v>
      </c>
      <c r="F540" s="1">
        <v>67920</v>
      </c>
      <c r="G540" s="19">
        <f>MONTH(Tržby[[#This Row],[Datum]])</f>
        <v>8</v>
      </c>
      <c r="J540"/>
      <c r="K540"/>
      <c r="M540"/>
      <c r="N540"/>
      <c r="P540"/>
    </row>
    <row r="541" spans="2:16" x14ac:dyDescent="0.2">
      <c r="B541" s="2">
        <v>43693</v>
      </c>
      <c r="C541" s="1">
        <v>8</v>
      </c>
      <c r="D541" s="1">
        <v>3</v>
      </c>
      <c r="E541" s="1">
        <v>6</v>
      </c>
      <c r="F541" s="1">
        <v>152000</v>
      </c>
      <c r="G541" s="19">
        <f>MONTH(Tržby[[#This Row],[Datum]])</f>
        <v>8</v>
      </c>
      <c r="J541"/>
      <c r="K541"/>
      <c r="M541"/>
      <c r="N541"/>
      <c r="P541"/>
    </row>
    <row r="542" spans="2:16" x14ac:dyDescent="0.2">
      <c r="B542" s="2">
        <v>43693</v>
      </c>
      <c r="C542" s="1">
        <v>9</v>
      </c>
      <c r="D542" s="1">
        <v>1</v>
      </c>
      <c r="E542" s="1">
        <v>1</v>
      </c>
      <c r="F542" s="1">
        <v>100800</v>
      </c>
      <c r="G542" s="19">
        <f>MONTH(Tržby[[#This Row],[Datum]])</f>
        <v>8</v>
      </c>
      <c r="J542"/>
      <c r="K542"/>
      <c r="M542"/>
      <c r="N542"/>
      <c r="P542"/>
    </row>
    <row r="543" spans="2:16" x14ac:dyDescent="0.2">
      <c r="B543" s="2">
        <v>43693</v>
      </c>
      <c r="C543" s="1">
        <v>4</v>
      </c>
      <c r="D543" s="1">
        <v>3</v>
      </c>
      <c r="E543" s="1">
        <v>5</v>
      </c>
      <c r="F543" s="1">
        <v>18800</v>
      </c>
      <c r="G543" s="19">
        <f>MONTH(Tržby[[#This Row],[Datum]])</f>
        <v>8</v>
      </c>
      <c r="J543"/>
      <c r="K543"/>
      <c r="M543"/>
      <c r="N543"/>
      <c r="P543"/>
    </row>
    <row r="544" spans="2:16" x14ac:dyDescent="0.2">
      <c r="B544" s="2">
        <v>43693</v>
      </c>
      <c r="C544" s="1">
        <v>1</v>
      </c>
      <c r="D544" s="1">
        <v>1</v>
      </c>
      <c r="E544" s="1">
        <v>6</v>
      </c>
      <c r="F544" s="1">
        <v>456000</v>
      </c>
      <c r="G544" s="19">
        <f>MONTH(Tržby[[#This Row],[Datum]])</f>
        <v>8</v>
      </c>
      <c r="J544"/>
      <c r="K544"/>
      <c r="M544"/>
      <c r="N544"/>
      <c r="P544"/>
    </row>
    <row r="545" spans="2:16" x14ac:dyDescent="0.2">
      <c r="B545" s="2">
        <v>43693</v>
      </c>
      <c r="C545" s="1">
        <v>5</v>
      </c>
      <c r="D545" s="1">
        <v>1</v>
      </c>
      <c r="E545" s="1">
        <v>5</v>
      </c>
      <c r="F545" s="1">
        <v>56400</v>
      </c>
      <c r="G545" s="19">
        <f>MONTH(Tržby[[#This Row],[Datum]])</f>
        <v>8</v>
      </c>
      <c r="J545"/>
      <c r="K545"/>
      <c r="M545"/>
      <c r="N545"/>
      <c r="P545"/>
    </row>
    <row r="546" spans="2:16" x14ac:dyDescent="0.2">
      <c r="B546" s="2">
        <v>43694</v>
      </c>
      <c r="C546" s="1">
        <v>6</v>
      </c>
      <c r="D546" s="1">
        <v>2</v>
      </c>
      <c r="E546" s="1">
        <v>6</v>
      </c>
      <c r="F546" s="1">
        <v>560000</v>
      </c>
      <c r="G546" s="19">
        <f>MONTH(Tržby[[#This Row],[Datum]])</f>
        <v>8</v>
      </c>
      <c r="J546"/>
      <c r="K546"/>
      <c r="M546"/>
      <c r="N546"/>
      <c r="P546"/>
    </row>
    <row r="547" spans="2:16" x14ac:dyDescent="0.2">
      <c r="B547" s="2">
        <v>43694</v>
      </c>
      <c r="C547" s="1">
        <v>9</v>
      </c>
      <c r="D547" s="1">
        <v>1</v>
      </c>
      <c r="E547" s="1">
        <v>6</v>
      </c>
      <c r="F547" s="1">
        <v>560000</v>
      </c>
      <c r="G547" s="19">
        <f>MONTH(Tržby[[#This Row],[Datum]])</f>
        <v>8</v>
      </c>
      <c r="J547"/>
      <c r="K547"/>
      <c r="M547"/>
      <c r="N547"/>
      <c r="P547"/>
    </row>
    <row r="548" spans="2:16" x14ac:dyDescent="0.2">
      <c r="B548" s="2">
        <v>43694</v>
      </c>
      <c r="C548" s="1">
        <v>4</v>
      </c>
      <c r="D548" s="1">
        <v>3</v>
      </c>
      <c r="E548" s="1">
        <v>6</v>
      </c>
      <c r="F548" s="1">
        <v>304000</v>
      </c>
      <c r="G548" s="19">
        <f>MONTH(Tržby[[#This Row],[Datum]])</f>
        <v>8</v>
      </c>
      <c r="J548"/>
      <c r="K548"/>
      <c r="M548"/>
      <c r="N548"/>
      <c r="P548"/>
    </row>
    <row r="549" spans="2:16" x14ac:dyDescent="0.2">
      <c r="B549" s="2">
        <v>43694</v>
      </c>
      <c r="C549" s="1">
        <v>8</v>
      </c>
      <c r="D549" s="1">
        <v>3</v>
      </c>
      <c r="E549" s="1">
        <v>3</v>
      </c>
      <c r="F549" s="1">
        <v>288000</v>
      </c>
      <c r="G549" s="19">
        <f>MONTH(Tržby[[#This Row],[Datum]])</f>
        <v>8</v>
      </c>
      <c r="J549"/>
      <c r="K549"/>
      <c r="M549"/>
      <c r="N549"/>
      <c r="P549"/>
    </row>
    <row r="550" spans="2:16" x14ac:dyDescent="0.2">
      <c r="B550" s="2">
        <v>43694</v>
      </c>
      <c r="C550" s="1">
        <v>3</v>
      </c>
      <c r="D550" s="1">
        <v>3</v>
      </c>
      <c r="E550" s="1">
        <v>6</v>
      </c>
      <c r="F550" s="1">
        <v>668000</v>
      </c>
      <c r="G550" s="19">
        <f>MONTH(Tržby[[#This Row],[Datum]])</f>
        <v>8</v>
      </c>
      <c r="J550"/>
      <c r="K550"/>
      <c r="M550"/>
      <c r="N550"/>
      <c r="P550"/>
    </row>
    <row r="551" spans="2:16" x14ac:dyDescent="0.2">
      <c r="B551" s="2">
        <v>43695</v>
      </c>
      <c r="C551" s="1">
        <v>2</v>
      </c>
      <c r="D551" s="1">
        <v>2</v>
      </c>
      <c r="E551" s="1">
        <v>4</v>
      </c>
      <c r="F551" s="1">
        <v>33960</v>
      </c>
      <c r="G551" s="19">
        <f>MONTH(Tržby[[#This Row],[Datum]])</f>
        <v>8</v>
      </c>
      <c r="J551"/>
      <c r="K551"/>
      <c r="M551"/>
      <c r="N551"/>
      <c r="P551"/>
    </row>
    <row r="552" spans="2:16" x14ac:dyDescent="0.2">
      <c r="B552" s="2">
        <v>43695</v>
      </c>
      <c r="C552" s="1">
        <v>4</v>
      </c>
      <c r="D552" s="1">
        <v>3</v>
      </c>
      <c r="E552" s="1">
        <v>3</v>
      </c>
      <c r="F552" s="1">
        <v>240000</v>
      </c>
      <c r="G552" s="19">
        <f>MONTH(Tržby[[#This Row],[Datum]])</f>
        <v>8</v>
      </c>
      <c r="J552"/>
      <c r="K552"/>
      <c r="M552"/>
      <c r="N552"/>
      <c r="P552"/>
    </row>
    <row r="553" spans="2:16" x14ac:dyDescent="0.2">
      <c r="B553" s="2">
        <v>43695</v>
      </c>
      <c r="C553" s="1">
        <v>6</v>
      </c>
      <c r="D553" s="1">
        <v>2</v>
      </c>
      <c r="E553" s="1">
        <v>1</v>
      </c>
      <c r="F553" s="1">
        <v>22400</v>
      </c>
      <c r="G553" s="19">
        <f>MONTH(Tržby[[#This Row],[Datum]])</f>
        <v>8</v>
      </c>
      <c r="J553"/>
      <c r="K553"/>
      <c r="M553"/>
      <c r="N553"/>
      <c r="P553"/>
    </row>
    <row r="554" spans="2:16" x14ac:dyDescent="0.2">
      <c r="B554" s="2">
        <v>43695</v>
      </c>
      <c r="C554" s="1">
        <v>7</v>
      </c>
      <c r="D554" s="1">
        <v>2</v>
      </c>
      <c r="E554" s="1">
        <v>5</v>
      </c>
      <c r="F554" s="1">
        <v>18800</v>
      </c>
      <c r="G554" s="19">
        <f>MONTH(Tržby[[#This Row],[Datum]])</f>
        <v>8</v>
      </c>
      <c r="J554"/>
      <c r="K554"/>
      <c r="M554"/>
      <c r="N554"/>
      <c r="P554"/>
    </row>
    <row r="555" spans="2:16" x14ac:dyDescent="0.2">
      <c r="B555" s="2">
        <v>43695</v>
      </c>
      <c r="C555" s="1">
        <v>4</v>
      </c>
      <c r="D555" s="1">
        <v>3</v>
      </c>
      <c r="E555" s="1">
        <v>5</v>
      </c>
      <c r="F555" s="1">
        <v>18800</v>
      </c>
      <c r="G555" s="19">
        <f>MONTH(Tržby[[#This Row],[Datum]])</f>
        <v>8</v>
      </c>
      <c r="J555"/>
      <c r="K555"/>
      <c r="M555"/>
      <c r="N555"/>
      <c r="P555"/>
    </row>
    <row r="556" spans="2:16" x14ac:dyDescent="0.2">
      <c r="B556" s="2">
        <v>43695</v>
      </c>
      <c r="C556" s="1">
        <v>1</v>
      </c>
      <c r="D556" s="1">
        <v>1</v>
      </c>
      <c r="E556" s="1">
        <v>4</v>
      </c>
      <c r="F556" s="1">
        <v>67920</v>
      </c>
      <c r="G556" s="19">
        <f>MONTH(Tržby[[#This Row],[Datum]])</f>
        <v>8</v>
      </c>
      <c r="J556"/>
      <c r="K556"/>
      <c r="M556"/>
      <c r="N556"/>
      <c r="P556"/>
    </row>
    <row r="557" spans="2:16" x14ac:dyDescent="0.2">
      <c r="B557" s="2">
        <v>43695</v>
      </c>
      <c r="C557" s="1">
        <v>5</v>
      </c>
      <c r="D557" s="1">
        <v>1</v>
      </c>
      <c r="E557" s="1">
        <v>1</v>
      </c>
      <c r="F557" s="1">
        <v>33600</v>
      </c>
      <c r="G557" s="19">
        <f>MONTH(Tržby[[#This Row],[Datum]])</f>
        <v>8</v>
      </c>
      <c r="J557"/>
      <c r="K557"/>
      <c r="M557"/>
      <c r="N557"/>
      <c r="P557"/>
    </row>
    <row r="558" spans="2:16" x14ac:dyDescent="0.2">
      <c r="B558" s="2">
        <v>43695</v>
      </c>
      <c r="C558" s="1">
        <v>6</v>
      </c>
      <c r="D558" s="1">
        <v>2</v>
      </c>
      <c r="E558" s="1">
        <v>3</v>
      </c>
      <c r="F558" s="1">
        <v>192000</v>
      </c>
      <c r="G558" s="19">
        <f>MONTH(Tržby[[#This Row],[Datum]])</f>
        <v>8</v>
      </c>
      <c r="J558"/>
      <c r="K558"/>
      <c r="M558"/>
      <c r="N558"/>
      <c r="P558"/>
    </row>
    <row r="559" spans="2:16" x14ac:dyDescent="0.2">
      <c r="B559" s="2">
        <v>43696</v>
      </c>
      <c r="C559" s="1">
        <v>7</v>
      </c>
      <c r="D559" s="1">
        <v>2</v>
      </c>
      <c r="E559" s="1">
        <v>1</v>
      </c>
      <c r="F559" s="1">
        <v>56000</v>
      </c>
      <c r="G559" s="19">
        <f>MONTH(Tržby[[#This Row],[Datum]])</f>
        <v>8</v>
      </c>
      <c r="J559"/>
      <c r="K559"/>
      <c r="M559"/>
      <c r="N559"/>
      <c r="P559"/>
    </row>
    <row r="560" spans="2:16" x14ac:dyDescent="0.2">
      <c r="B560" s="2">
        <v>43696</v>
      </c>
      <c r="C560" s="1">
        <v>1</v>
      </c>
      <c r="D560" s="1">
        <v>1</v>
      </c>
      <c r="E560" s="1">
        <v>4</v>
      </c>
      <c r="F560" s="1">
        <v>16980</v>
      </c>
      <c r="G560" s="19">
        <f>MONTH(Tržby[[#This Row],[Datum]])</f>
        <v>8</v>
      </c>
      <c r="J560"/>
      <c r="K560"/>
      <c r="M560"/>
      <c r="N560"/>
      <c r="P560"/>
    </row>
    <row r="561" spans="2:16" x14ac:dyDescent="0.2">
      <c r="B561" s="2">
        <v>43696</v>
      </c>
      <c r="C561" s="1">
        <v>5</v>
      </c>
      <c r="D561" s="1">
        <v>1</v>
      </c>
      <c r="E561" s="1">
        <v>6</v>
      </c>
      <c r="F561" s="1">
        <v>712000</v>
      </c>
      <c r="G561" s="19">
        <f>MONTH(Tržby[[#This Row],[Datum]])</f>
        <v>8</v>
      </c>
      <c r="J561"/>
      <c r="K561"/>
      <c r="M561"/>
      <c r="N561"/>
      <c r="P561"/>
    </row>
    <row r="562" spans="2:16" x14ac:dyDescent="0.2">
      <c r="B562" s="2">
        <v>43696</v>
      </c>
      <c r="C562" s="1">
        <v>6</v>
      </c>
      <c r="D562" s="1">
        <v>2</v>
      </c>
      <c r="E562" s="1">
        <v>3</v>
      </c>
      <c r="F562" s="1">
        <v>240000</v>
      </c>
      <c r="G562" s="19">
        <f>MONTH(Tržby[[#This Row],[Datum]])</f>
        <v>8</v>
      </c>
      <c r="J562"/>
      <c r="K562"/>
      <c r="M562"/>
      <c r="N562"/>
      <c r="P562"/>
    </row>
    <row r="563" spans="2:16" x14ac:dyDescent="0.2">
      <c r="B563" s="2">
        <v>43696</v>
      </c>
      <c r="C563" s="1">
        <v>6</v>
      </c>
      <c r="D563" s="1">
        <v>2</v>
      </c>
      <c r="E563" s="1">
        <v>3</v>
      </c>
      <c r="F563" s="1">
        <v>96000</v>
      </c>
      <c r="G563" s="19">
        <f>MONTH(Tržby[[#This Row],[Datum]])</f>
        <v>8</v>
      </c>
      <c r="J563"/>
      <c r="K563"/>
      <c r="M563"/>
      <c r="N563"/>
      <c r="P563"/>
    </row>
    <row r="564" spans="2:16" x14ac:dyDescent="0.2">
      <c r="B564" s="2">
        <v>43699</v>
      </c>
      <c r="C564" s="1">
        <v>8</v>
      </c>
      <c r="D564" s="1">
        <v>3</v>
      </c>
      <c r="E564" s="1">
        <v>1</v>
      </c>
      <c r="F564" s="1">
        <v>67200</v>
      </c>
      <c r="G564" s="19">
        <f>MONTH(Tržby[[#This Row],[Datum]])</f>
        <v>8</v>
      </c>
      <c r="J564"/>
      <c r="K564"/>
      <c r="M564"/>
      <c r="N564"/>
      <c r="P564"/>
    </row>
    <row r="565" spans="2:16" x14ac:dyDescent="0.2">
      <c r="B565" s="2">
        <v>43699</v>
      </c>
      <c r="C565" s="1">
        <v>9</v>
      </c>
      <c r="D565" s="1">
        <v>1</v>
      </c>
      <c r="E565" s="1">
        <v>1</v>
      </c>
      <c r="F565" s="1">
        <v>22400</v>
      </c>
      <c r="G565" s="19">
        <f>MONTH(Tržby[[#This Row],[Datum]])</f>
        <v>8</v>
      </c>
      <c r="J565"/>
      <c r="K565"/>
      <c r="M565"/>
      <c r="N565"/>
      <c r="P565"/>
    </row>
    <row r="566" spans="2:16" x14ac:dyDescent="0.2">
      <c r="B566" s="2">
        <v>43699</v>
      </c>
      <c r="C566" s="1">
        <v>4</v>
      </c>
      <c r="D566" s="1">
        <v>3</v>
      </c>
      <c r="E566" s="1">
        <v>1</v>
      </c>
      <c r="F566" s="1">
        <v>22400</v>
      </c>
      <c r="G566" s="19">
        <f>MONTH(Tržby[[#This Row],[Datum]])</f>
        <v>8</v>
      </c>
      <c r="J566"/>
      <c r="K566"/>
      <c r="M566"/>
      <c r="N566"/>
      <c r="P566"/>
    </row>
    <row r="567" spans="2:16" x14ac:dyDescent="0.2">
      <c r="B567" s="2">
        <v>43699</v>
      </c>
      <c r="C567" s="1">
        <v>1</v>
      </c>
      <c r="D567" s="1">
        <v>1</v>
      </c>
      <c r="E567" s="1">
        <v>3</v>
      </c>
      <c r="F567" s="1">
        <v>328000</v>
      </c>
      <c r="G567" s="19">
        <f>MONTH(Tržby[[#This Row],[Datum]])</f>
        <v>8</v>
      </c>
      <c r="J567"/>
      <c r="K567"/>
      <c r="M567"/>
      <c r="N567"/>
      <c r="P567"/>
    </row>
    <row r="568" spans="2:16" x14ac:dyDescent="0.2">
      <c r="B568" s="2">
        <v>43700</v>
      </c>
      <c r="C568" s="1">
        <v>5</v>
      </c>
      <c r="D568" s="1">
        <v>1</v>
      </c>
      <c r="E568" s="1">
        <v>3</v>
      </c>
      <c r="F568" s="1">
        <v>192000</v>
      </c>
      <c r="G568" s="19">
        <f>MONTH(Tržby[[#This Row],[Datum]])</f>
        <v>8</v>
      </c>
      <c r="J568"/>
      <c r="K568"/>
      <c r="M568"/>
      <c r="N568"/>
      <c r="P568"/>
    </row>
    <row r="569" spans="2:16" x14ac:dyDescent="0.2">
      <c r="B569" s="2">
        <v>43700</v>
      </c>
      <c r="C569" s="1">
        <v>6</v>
      </c>
      <c r="D569" s="1">
        <v>2</v>
      </c>
      <c r="E569" s="1">
        <v>4</v>
      </c>
      <c r="F569" s="1">
        <v>42450</v>
      </c>
      <c r="G569" s="19">
        <f>MONTH(Tržby[[#This Row],[Datum]])</f>
        <v>8</v>
      </c>
      <c r="J569"/>
      <c r="K569"/>
      <c r="M569"/>
      <c r="N569"/>
      <c r="P569"/>
    </row>
    <row r="570" spans="2:16" x14ac:dyDescent="0.2">
      <c r="B570" s="2">
        <v>43700</v>
      </c>
      <c r="C570" s="1">
        <v>9</v>
      </c>
      <c r="D570" s="1">
        <v>1</v>
      </c>
      <c r="E570" s="1">
        <v>4</v>
      </c>
      <c r="F570" s="1">
        <v>16980</v>
      </c>
      <c r="G570" s="19">
        <f>MONTH(Tržby[[#This Row],[Datum]])</f>
        <v>8</v>
      </c>
      <c r="J570"/>
      <c r="K570"/>
      <c r="M570"/>
      <c r="N570"/>
      <c r="P570"/>
    </row>
    <row r="571" spans="2:16" x14ac:dyDescent="0.2">
      <c r="B571" s="2">
        <v>43700</v>
      </c>
      <c r="C571" s="1">
        <v>6</v>
      </c>
      <c r="D571" s="1">
        <v>2</v>
      </c>
      <c r="E571" s="1">
        <v>6</v>
      </c>
      <c r="F571" s="1">
        <v>456000</v>
      </c>
      <c r="G571" s="19">
        <f>MONTH(Tržby[[#This Row],[Datum]])</f>
        <v>8</v>
      </c>
      <c r="J571"/>
      <c r="K571"/>
      <c r="M571"/>
      <c r="N571"/>
      <c r="P571"/>
    </row>
    <row r="572" spans="2:16" x14ac:dyDescent="0.2">
      <c r="B572" s="2">
        <v>43700</v>
      </c>
      <c r="C572" s="1">
        <v>7</v>
      </c>
      <c r="D572" s="1">
        <v>2</v>
      </c>
      <c r="E572" s="1">
        <v>2</v>
      </c>
      <c r="F572" s="1">
        <v>102600</v>
      </c>
      <c r="G572" s="19">
        <f>MONTH(Tržby[[#This Row],[Datum]])</f>
        <v>8</v>
      </c>
      <c r="J572"/>
      <c r="K572"/>
      <c r="M572"/>
      <c r="N572"/>
      <c r="P572"/>
    </row>
    <row r="573" spans="2:16" x14ac:dyDescent="0.2">
      <c r="B573" s="2">
        <v>43700</v>
      </c>
      <c r="C573" s="1">
        <v>6</v>
      </c>
      <c r="D573" s="1">
        <v>2</v>
      </c>
      <c r="E573" s="1">
        <v>2</v>
      </c>
      <c r="F573" s="1">
        <v>79800</v>
      </c>
      <c r="G573" s="19">
        <f>MONTH(Tržby[[#This Row],[Datum]])</f>
        <v>8</v>
      </c>
      <c r="J573"/>
      <c r="K573"/>
      <c r="M573"/>
      <c r="N573"/>
      <c r="P573"/>
    </row>
    <row r="574" spans="2:16" x14ac:dyDescent="0.2">
      <c r="B574" s="2">
        <v>43701</v>
      </c>
      <c r="C574" s="1">
        <v>1</v>
      </c>
      <c r="D574" s="1">
        <v>1</v>
      </c>
      <c r="E574" s="1">
        <v>5</v>
      </c>
      <c r="F574" s="1">
        <v>75200</v>
      </c>
      <c r="G574" s="19">
        <f>MONTH(Tržby[[#This Row],[Datum]])</f>
        <v>8</v>
      </c>
      <c r="J574"/>
      <c r="K574"/>
      <c r="M574"/>
      <c r="N574"/>
      <c r="P574"/>
    </row>
    <row r="575" spans="2:16" x14ac:dyDescent="0.2">
      <c r="B575" s="2">
        <v>43701</v>
      </c>
      <c r="C575" s="1">
        <v>5</v>
      </c>
      <c r="D575" s="1">
        <v>1</v>
      </c>
      <c r="E575" s="1">
        <v>6</v>
      </c>
      <c r="F575" s="1">
        <v>152000</v>
      </c>
      <c r="G575" s="19">
        <f>MONTH(Tržby[[#This Row],[Datum]])</f>
        <v>8</v>
      </c>
      <c r="J575"/>
      <c r="K575"/>
      <c r="M575"/>
      <c r="N575"/>
      <c r="P575"/>
    </row>
    <row r="576" spans="2:16" x14ac:dyDescent="0.2">
      <c r="B576" s="2">
        <v>43701</v>
      </c>
      <c r="C576" s="1">
        <v>6</v>
      </c>
      <c r="D576" s="1">
        <v>2</v>
      </c>
      <c r="E576" s="1">
        <v>1</v>
      </c>
      <c r="F576" s="1">
        <v>268800</v>
      </c>
      <c r="G576" s="19">
        <f>MONTH(Tržby[[#This Row],[Datum]])</f>
        <v>8</v>
      </c>
      <c r="J576"/>
      <c r="K576"/>
      <c r="M576"/>
      <c r="N576"/>
      <c r="P576"/>
    </row>
    <row r="577" spans="2:16" x14ac:dyDescent="0.2">
      <c r="B577" s="2">
        <v>43701</v>
      </c>
      <c r="C577" s="1">
        <v>7</v>
      </c>
      <c r="D577" s="1">
        <v>2</v>
      </c>
      <c r="E577" s="1">
        <v>2</v>
      </c>
      <c r="F577" s="1">
        <v>57000</v>
      </c>
      <c r="G577" s="19">
        <f>MONTH(Tržby[[#This Row],[Datum]])</f>
        <v>8</v>
      </c>
      <c r="J577"/>
      <c r="K577"/>
      <c r="M577"/>
      <c r="N577"/>
      <c r="P577"/>
    </row>
    <row r="578" spans="2:16" x14ac:dyDescent="0.2">
      <c r="B578" s="2">
        <v>43701</v>
      </c>
      <c r="C578" s="1">
        <v>4</v>
      </c>
      <c r="D578" s="1">
        <v>3</v>
      </c>
      <c r="E578" s="1">
        <v>3</v>
      </c>
      <c r="F578" s="1">
        <v>96000</v>
      </c>
      <c r="G578" s="19">
        <f>MONTH(Tržby[[#This Row],[Datum]])</f>
        <v>8</v>
      </c>
      <c r="J578"/>
      <c r="K578"/>
      <c r="M578"/>
      <c r="N578"/>
      <c r="P578"/>
    </row>
    <row r="579" spans="2:16" x14ac:dyDescent="0.2">
      <c r="B579" s="2">
        <v>43701</v>
      </c>
      <c r="C579" s="1">
        <v>1</v>
      </c>
      <c r="D579" s="1">
        <v>1</v>
      </c>
      <c r="E579" s="1">
        <v>2</v>
      </c>
      <c r="F579" s="1">
        <v>216600</v>
      </c>
      <c r="G579" s="19">
        <f>MONTH(Tržby[[#This Row],[Datum]])</f>
        <v>8</v>
      </c>
      <c r="J579"/>
      <c r="K579"/>
      <c r="M579"/>
      <c r="N579"/>
      <c r="P579"/>
    </row>
    <row r="580" spans="2:16" x14ac:dyDescent="0.2">
      <c r="B580" s="2">
        <v>43701</v>
      </c>
      <c r="C580" s="1">
        <v>5</v>
      </c>
      <c r="D580" s="1">
        <v>1</v>
      </c>
      <c r="E580" s="1">
        <v>5</v>
      </c>
      <c r="F580" s="1">
        <v>18800</v>
      </c>
      <c r="G580" s="19">
        <f>MONTH(Tržby[[#This Row],[Datum]])</f>
        <v>8</v>
      </c>
      <c r="J580"/>
      <c r="K580"/>
      <c r="M580"/>
      <c r="N580"/>
      <c r="P580"/>
    </row>
    <row r="581" spans="2:16" x14ac:dyDescent="0.2">
      <c r="B581" s="2">
        <v>43701</v>
      </c>
      <c r="C581" s="1">
        <v>5</v>
      </c>
      <c r="D581" s="1">
        <v>1</v>
      </c>
      <c r="E581" s="1">
        <v>5</v>
      </c>
      <c r="F581" s="1">
        <v>75200</v>
      </c>
      <c r="G581" s="19">
        <f>MONTH(Tržby[[#This Row],[Datum]])</f>
        <v>8</v>
      </c>
      <c r="J581"/>
      <c r="K581"/>
      <c r="M581"/>
      <c r="N581"/>
      <c r="P581"/>
    </row>
    <row r="582" spans="2:16" x14ac:dyDescent="0.2">
      <c r="B582" s="2">
        <v>43702</v>
      </c>
      <c r="C582" s="1">
        <v>6</v>
      </c>
      <c r="D582" s="1">
        <v>2</v>
      </c>
      <c r="E582" s="1">
        <v>6</v>
      </c>
      <c r="F582" s="1">
        <v>472000</v>
      </c>
      <c r="G582" s="19">
        <f>MONTH(Tržby[[#This Row],[Datum]])</f>
        <v>8</v>
      </c>
      <c r="J582"/>
      <c r="K582"/>
      <c r="M582"/>
      <c r="N582"/>
      <c r="P582"/>
    </row>
    <row r="583" spans="2:16" x14ac:dyDescent="0.2">
      <c r="B583" s="2">
        <v>43702</v>
      </c>
      <c r="C583" s="1">
        <v>8</v>
      </c>
      <c r="D583" s="1">
        <v>3</v>
      </c>
      <c r="E583" s="1">
        <v>1</v>
      </c>
      <c r="F583" s="1">
        <v>44800</v>
      </c>
      <c r="G583" s="19">
        <f>MONTH(Tržby[[#This Row],[Datum]])</f>
        <v>8</v>
      </c>
      <c r="J583"/>
      <c r="K583"/>
      <c r="M583"/>
      <c r="N583"/>
      <c r="P583"/>
    </row>
    <row r="584" spans="2:16" x14ac:dyDescent="0.2">
      <c r="B584" s="2">
        <v>43702</v>
      </c>
      <c r="C584" s="1">
        <v>9</v>
      </c>
      <c r="D584" s="1">
        <v>1</v>
      </c>
      <c r="E584" s="1">
        <v>2</v>
      </c>
      <c r="F584" s="1">
        <v>22800</v>
      </c>
      <c r="G584" s="19">
        <f>MONTH(Tržby[[#This Row],[Datum]])</f>
        <v>8</v>
      </c>
      <c r="J584"/>
      <c r="K584"/>
      <c r="M584"/>
      <c r="N584"/>
      <c r="P584"/>
    </row>
    <row r="585" spans="2:16" x14ac:dyDescent="0.2">
      <c r="B585" s="2">
        <v>43702</v>
      </c>
      <c r="C585" s="1">
        <v>4</v>
      </c>
      <c r="D585" s="1">
        <v>3</v>
      </c>
      <c r="E585" s="1">
        <v>3</v>
      </c>
      <c r="F585" s="1">
        <v>144000</v>
      </c>
      <c r="G585" s="19">
        <f>MONTH(Tržby[[#This Row],[Datum]])</f>
        <v>8</v>
      </c>
      <c r="J585"/>
      <c r="K585"/>
      <c r="M585"/>
      <c r="N585"/>
      <c r="P585"/>
    </row>
    <row r="586" spans="2:16" x14ac:dyDescent="0.2">
      <c r="B586" s="2">
        <v>43702</v>
      </c>
      <c r="C586" s="1">
        <v>1</v>
      </c>
      <c r="D586" s="1">
        <v>1</v>
      </c>
      <c r="E586" s="1">
        <v>3</v>
      </c>
      <c r="F586" s="1">
        <v>432000</v>
      </c>
      <c r="G586" s="19">
        <f>MONTH(Tržby[[#This Row],[Datum]])</f>
        <v>8</v>
      </c>
      <c r="J586"/>
      <c r="K586"/>
      <c r="M586"/>
      <c r="N586"/>
      <c r="P586"/>
    </row>
    <row r="587" spans="2:16" x14ac:dyDescent="0.2">
      <c r="B587" s="2">
        <v>43702</v>
      </c>
      <c r="C587" s="1">
        <v>5</v>
      </c>
      <c r="D587" s="1">
        <v>1</v>
      </c>
      <c r="E587" s="1">
        <v>4</v>
      </c>
      <c r="F587" s="1">
        <v>59430</v>
      </c>
      <c r="G587" s="19">
        <f>MONTH(Tržby[[#This Row],[Datum]])</f>
        <v>8</v>
      </c>
      <c r="J587"/>
      <c r="K587"/>
      <c r="M587"/>
      <c r="N587"/>
      <c r="P587"/>
    </row>
    <row r="588" spans="2:16" x14ac:dyDescent="0.2">
      <c r="B588" s="2">
        <v>43703</v>
      </c>
      <c r="C588" s="1">
        <v>6</v>
      </c>
      <c r="D588" s="1">
        <v>2</v>
      </c>
      <c r="E588" s="1">
        <v>5</v>
      </c>
      <c r="F588" s="1">
        <v>75200</v>
      </c>
      <c r="G588" s="19">
        <f>MONTH(Tržby[[#This Row],[Datum]])</f>
        <v>8</v>
      </c>
      <c r="J588"/>
      <c r="K588"/>
      <c r="M588"/>
      <c r="N588"/>
      <c r="P588"/>
    </row>
    <row r="589" spans="2:16" x14ac:dyDescent="0.2">
      <c r="B589" s="2">
        <v>43703</v>
      </c>
      <c r="C589" s="1">
        <v>8</v>
      </c>
      <c r="D589" s="1">
        <v>3</v>
      </c>
      <c r="E589" s="1">
        <v>6</v>
      </c>
      <c r="F589" s="1">
        <v>152000</v>
      </c>
      <c r="G589" s="19">
        <f>MONTH(Tržby[[#This Row],[Datum]])</f>
        <v>8</v>
      </c>
      <c r="J589"/>
      <c r="K589"/>
      <c r="M589"/>
      <c r="N589"/>
      <c r="P589"/>
    </row>
    <row r="590" spans="2:16" x14ac:dyDescent="0.2">
      <c r="B590" s="2">
        <v>43703</v>
      </c>
      <c r="C590" s="1">
        <v>9</v>
      </c>
      <c r="D590" s="1">
        <v>1</v>
      </c>
      <c r="E590" s="1">
        <v>5</v>
      </c>
      <c r="F590" s="1">
        <v>150400</v>
      </c>
      <c r="G590" s="19">
        <f>MONTH(Tržby[[#This Row],[Datum]])</f>
        <v>8</v>
      </c>
      <c r="J590"/>
      <c r="K590"/>
      <c r="M590"/>
      <c r="N590"/>
      <c r="P590"/>
    </row>
    <row r="591" spans="2:16" x14ac:dyDescent="0.2">
      <c r="B591" s="2">
        <v>43703</v>
      </c>
      <c r="C591" s="1">
        <v>6</v>
      </c>
      <c r="D591" s="1">
        <v>2</v>
      </c>
      <c r="E591" s="1">
        <v>6</v>
      </c>
      <c r="F591" s="1">
        <v>304000</v>
      </c>
      <c r="G591" s="19">
        <f>MONTH(Tržby[[#This Row],[Datum]])</f>
        <v>8</v>
      </c>
      <c r="J591"/>
      <c r="K591"/>
      <c r="M591"/>
      <c r="N591"/>
      <c r="P591"/>
    </row>
    <row r="592" spans="2:16" x14ac:dyDescent="0.2">
      <c r="B592" s="2">
        <v>43703</v>
      </c>
      <c r="C592" s="1">
        <v>7</v>
      </c>
      <c r="D592" s="1">
        <v>2</v>
      </c>
      <c r="E592" s="1">
        <v>1</v>
      </c>
      <c r="F592" s="1">
        <v>56000</v>
      </c>
      <c r="G592" s="19">
        <f>MONTH(Tržby[[#This Row],[Datum]])</f>
        <v>8</v>
      </c>
      <c r="J592"/>
      <c r="K592"/>
      <c r="M592"/>
      <c r="N592"/>
      <c r="P592"/>
    </row>
    <row r="593" spans="2:16" x14ac:dyDescent="0.2">
      <c r="B593" s="2">
        <v>43706</v>
      </c>
      <c r="C593" s="1">
        <v>4</v>
      </c>
      <c r="D593" s="1">
        <v>3</v>
      </c>
      <c r="E593" s="1">
        <v>2</v>
      </c>
      <c r="F593" s="1">
        <v>22800</v>
      </c>
      <c r="G593" s="19">
        <f>MONTH(Tržby[[#This Row],[Datum]])</f>
        <v>8</v>
      </c>
      <c r="J593"/>
      <c r="K593"/>
      <c r="M593"/>
      <c r="N593"/>
      <c r="P593"/>
    </row>
    <row r="594" spans="2:16" x14ac:dyDescent="0.2">
      <c r="B594" s="2">
        <v>43706</v>
      </c>
      <c r="C594" s="1">
        <v>1</v>
      </c>
      <c r="D594" s="1">
        <v>1</v>
      </c>
      <c r="E594" s="1">
        <v>4</v>
      </c>
      <c r="F594" s="1">
        <v>93390</v>
      </c>
      <c r="G594" s="19">
        <f>MONTH(Tržby[[#This Row],[Datum]])</f>
        <v>8</v>
      </c>
      <c r="J594"/>
      <c r="K594"/>
      <c r="M594"/>
      <c r="N594"/>
      <c r="P594"/>
    </row>
    <row r="595" spans="2:16" x14ac:dyDescent="0.2">
      <c r="B595" s="2">
        <v>43706</v>
      </c>
      <c r="C595" s="1">
        <v>1</v>
      </c>
      <c r="D595" s="1">
        <v>1</v>
      </c>
      <c r="E595" s="1">
        <v>5</v>
      </c>
      <c r="F595" s="1">
        <v>18800</v>
      </c>
      <c r="G595" s="19">
        <f>MONTH(Tržby[[#This Row],[Datum]])</f>
        <v>8</v>
      </c>
      <c r="J595"/>
      <c r="K595"/>
      <c r="M595"/>
      <c r="N595"/>
      <c r="P595"/>
    </row>
    <row r="596" spans="2:16" x14ac:dyDescent="0.2">
      <c r="B596" s="2">
        <v>43706</v>
      </c>
      <c r="C596" s="1">
        <v>5</v>
      </c>
      <c r="D596" s="1">
        <v>1</v>
      </c>
      <c r="E596" s="1">
        <v>5</v>
      </c>
      <c r="F596" s="1">
        <v>75200</v>
      </c>
      <c r="G596" s="19">
        <f>MONTH(Tržby[[#This Row],[Datum]])</f>
        <v>8</v>
      </c>
      <c r="J596"/>
      <c r="K596"/>
      <c r="M596"/>
      <c r="N596"/>
      <c r="P596"/>
    </row>
    <row r="597" spans="2:16" x14ac:dyDescent="0.2">
      <c r="B597" s="2">
        <v>43706</v>
      </c>
      <c r="C597" s="1">
        <v>6</v>
      </c>
      <c r="D597" s="1">
        <v>2</v>
      </c>
      <c r="E597" s="1">
        <v>6</v>
      </c>
      <c r="F597" s="1">
        <v>472000</v>
      </c>
      <c r="G597" s="19">
        <f>MONTH(Tržby[[#This Row],[Datum]])</f>
        <v>8</v>
      </c>
      <c r="J597"/>
      <c r="K597"/>
      <c r="M597"/>
      <c r="N597"/>
      <c r="P597"/>
    </row>
    <row r="598" spans="2:16" x14ac:dyDescent="0.2">
      <c r="B598" s="2">
        <v>43706</v>
      </c>
      <c r="C598" s="1">
        <v>8</v>
      </c>
      <c r="D598" s="1">
        <v>3</v>
      </c>
      <c r="E598" s="1">
        <v>1</v>
      </c>
      <c r="F598" s="1">
        <v>44800</v>
      </c>
      <c r="G598" s="19">
        <f>MONTH(Tržby[[#This Row],[Datum]])</f>
        <v>8</v>
      </c>
      <c r="J598"/>
      <c r="K598"/>
      <c r="M598"/>
      <c r="N598"/>
      <c r="P598"/>
    </row>
    <row r="599" spans="2:16" x14ac:dyDescent="0.2">
      <c r="B599" s="2">
        <v>43706</v>
      </c>
      <c r="C599" s="1">
        <v>8</v>
      </c>
      <c r="D599" s="1">
        <v>3</v>
      </c>
      <c r="E599" s="1">
        <v>6</v>
      </c>
      <c r="F599" s="1">
        <v>280000</v>
      </c>
      <c r="G599" s="19">
        <f>MONTH(Tržby[[#This Row],[Datum]])</f>
        <v>8</v>
      </c>
      <c r="J599"/>
      <c r="K599"/>
      <c r="M599"/>
      <c r="N599"/>
      <c r="P599"/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tableParts count="4">
    <tablePart r:id="rId2"/>
    <tablePart r:id="rId3"/>
    <tablePart r:id="rId4"/>
    <tablePart r:id="rId5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3:E20"/>
  <sheetViews>
    <sheetView workbookViewId="0">
      <selection activeCell="D30" sqref="D30"/>
    </sheetView>
  </sheetViews>
  <sheetFormatPr defaultRowHeight="12.75" x14ac:dyDescent="0.2"/>
  <cols>
    <col min="1" max="1" width="16.140625" bestFit="1" customWidth="1"/>
    <col min="2" max="2" width="18" customWidth="1"/>
    <col min="3" max="3" width="7" customWidth="1"/>
    <col min="4" max="4" width="14.28515625" bestFit="1" customWidth="1"/>
    <col min="5" max="5" width="14.7109375" bestFit="1" customWidth="1"/>
  </cols>
  <sheetData>
    <row r="3" spans="1:5" x14ac:dyDescent="0.2">
      <c r="A3" s="6" t="s">
        <v>26</v>
      </c>
      <c r="B3" t="s">
        <v>70</v>
      </c>
      <c r="C3" t="s">
        <v>71</v>
      </c>
      <c r="D3" t="s">
        <v>72</v>
      </c>
    </row>
    <row r="4" spans="1:5" x14ac:dyDescent="0.2">
      <c r="A4" s="7" t="s">
        <v>67</v>
      </c>
      <c r="B4" s="9">
        <v>325217</v>
      </c>
      <c r="C4" s="9">
        <v>3761</v>
      </c>
      <c r="D4" s="21">
        <v>1.1564586107122321E-2</v>
      </c>
    </row>
    <row r="5" spans="1:5" x14ac:dyDescent="0.2">
      <c r="A5" s="7" t="s">
        <v>64</v>
      </c>
      <c r="B5" s="9">
        <v>238863</v>
      </c>
      <c r="C5" s="9">
        <v>2709</v>
      </c>
      <c r="D5" s="21">
        <v>1.1341229072732068E-2</v>
      </c>
    </row>
    <row r="6" spans="1:5" x14ac:dyDescent="0.2">
      <c r="A6" s="7" t="s">
        <v>66</v>
      </c>
      <c r="B6" s="9">
        <v>252516</v>
      </c>
      <c r="C6" s="9">
        <v>2900</v>
      </c>
      <c r="D6" s="21">
        <v>1.1484420789177715E-2</v>
      </c>
    </row>
    <row r="7" spans="1:5" x14ac:dyDescent="0.2">
      <c r="A7" s="7" t="s">
        <v>68</v>
      </c>
      <c r="B7" s="9">
        <v>348156</v>
      </c>
      <c r="C7" s="9">
        <v>4479</v>
      </c>
      <c r="D7" s="21">
        <v>1.2864922620894082E-2</v>
      </c>
    </row>
    <row r="8" spans="1:5" x14ac:dyDescent="0.2">
      <c r="A8" s="7" t="s">
        <v>65</v>
      </c>
      <c r="B8" s="9">
        <v>209415</v>
      </c>
      <c r="C8" s="9">
        <v>2790</v>
      </c>
      <c r="D8" s="21">
        <v>1.3322827877659194E-2</v>
      </c>
    </row>
    <row r="9" spans="1:5" x14ac:dyDescent="0.2">
      <c r="A9" s="7" t="s">
        <v>27</v>
      </c>
      <c r="B9" s="9">
        <v>1374167</v>
      </c>
      <c r="C9" s="9">
        <v>16639</v>
      </c>
      <c r="D9" s="21">
        <v>1.2108426413965697E-2</v>
      </c>
    </row>
    <row r="15" spans="1:5" x14ac:dyDescent="0.2">
      <c r="A15" s="6" t="s">
        <v>76</v>
      </c>
      <c r="B15" s="6" t="s">
        <v>29</v>
      </c>
    </row>
    <row r="16" spans="1:5" x14ac:dyDescent="0.2">
      <c r="A16" s="6" t="s">
        <v>26</v>
      </c>
      <c r="B16" t="s">
        <v>62</v>
      </c>
      <c r="C16" t="s">
        <v>61</v>
      </c>
      <c r="D16" t="s">
        <v>63</v>
      </c>
      <c r="E16" t="s">
        <v>27</v>
      </c>
    </row>
    <row r="17" spans="1:5" x14ac:dyDescent="0.2">
      <c r="A17" s="7" t="s">
        <v>74</v>
      </c>
      <c r="B17" s="21">
        <v>0.92761674718196452</v>
      </c>
      <c r="C17" s="21">
        <v>0.9070261941448382</v>
      </c>
      <c r="D17" s="21">
        <v>0.90995560936238906</v>
      </c>
      <c r="E17" s="21">
        <v>0.9089146242930245</v>
      </c>
    </row>
    <row r="18" spans="1:5" x14ac:dyDescent="0.2">
      <c r="A18" s="7" t="s">
        <v>75</v>
      </c>
      <c r="B18" s="21">
        <v>0.93638888888888894</v>
      </c>
      <c r="C18" s="21">
        <v>0.88530084745762716</v>
      </c>
      <c r="D18" s="21">
        <v>0.90799152542372885</v>
      </c>
      <c r="E18" s="21">
        <v>0.8975352112676056</v>
      </c>
    </row>
    <row r="19" spans="1:5" x14ac:dyDescent="0.2">
      <c r="A19" s="7" t="s">
        <v>30</v>
      </c>
      <c r="B19" s="21">
        <v>0.93114478114478116</v>
      </c>
      <c r="C19" s="21">
        <v>0.89634052388289676</v>
      </c>
      <c r="D19" s="21">
        <v>0.90642857142857147</v>
      </c>
      <c r="E19" s="21">
        <v>0.9019507780003081</v>
      </c>
    </row>
    <row r="20" spans="1:5" x14ac:dyDescent="0.2">
      <c r="A20" s="7" t="s">
        <v>27</v>
      </c>
      <c r="B20" s="21">
        <v>0.9315099715099715</v>
      </c>
      <c r="C20" s="21">
        <v>0.89656382415254232</v>
      </c>
      <c r="D20" s="21">
        <v>0.90812739201749593</v>
      </c>
      <c r="E20" s="21">
        <v>0.90292857612195287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K193"/>
  <sheetViews>
    <sheetView workbookViewId="0">
      <selection activeCell="G3" sqref="G3"/>
    </sheetView>
  </sheetViews>
  <sheetFormatPr defaultRowHeight="12.75" x14ac:dyDescent="0.2"/>
  <cols>
    <col min="1" max="1" width="9.140625" style="23"/>
    <col min="2" max="2" width="10.140625" style="23" bestFit="1" customWidth="1"/>
    <col min="3" max="3" width="12.140625" style="23" customWidth="1"/>
    <col min="4" max="4" width="10.140625" style="23" bestFit="1" customWidth="1"/>
    <col min="5" max="5" width="9.140625" style="23"/>
    <col min="6" max="6" width="9.5703125" style="23" customWidth="1"/>
    <col min="7" max="10" width="9.140625" style="23"/>
    <col min="11" max="11" width="17.28515625" style="23" customWidth="1"/>
    <col min="12" max="16384" width="9.140625" style="23"/>
  </cols>
  <sheetData>
    <row r="2" spans="2:11" x14ac:dyDescent="0.2">
      <c r="B2" s="22" t="s">
        <v>23</v>
      </c>
      <c r="C2" s="22" t="s">
        <v>25</v>
      </c>
      <c r="D2" s="22" t="s">
        <v>60</v>
      </c>
      <c r="E2" s="22" t="s">
        <v>58</v>
      </c>
      <c r="F2" s="22" t="s">
        <v>59</v>
      </c>
      <c r="G2" s="26" t="s">
        <v>73</v>
      </c>
      <c r="J2" s="22" t="s">
        <v>60</v>
      </c>
      <c r="K2" s="22" t="s">
        <v>69</v>
      </c>
    </row>
    <row r="3" spans="2:11" x14ac:dyDescent="0.2">
      <c r="B3" s="24">
        <v>43619</v>
      </c>
      <c r="C3" s="23" t="s">
        <v>64</v>
      </c>
      <c r="D3" s="23" t="s">
        <v>61</v>
      </c>
      <c r="E3" s="23">
        <v>11200</v>
      </c>
      <c r="F3" s="23">
        <v>47</v>
      </c>
      <c r="G3" s="25">
        <f>VLOOKUP(Výroba[[#This Row],[Stroj]],Max.kusy[#All],2,FALSE)</f>
        <v>11800</v>
      </c>
      <c r="J3" s="23" t="s">
        <v>61</v>
      </c>
      <c r="K3" s="23">
        <v>11800</v>
      </c>
    </row>
    <row r="4" spans="2:11" x14ac:dyDescent="0.2">
      <c r="B4" s="24">
        <v>43619</v>
      </c>
      <c r="C4" s="23" t="s">
        <v>65</v>
      </c>
      <c r="D4" s="23" t="s">
        <v>62</v>
      </c>
      <c r="E4" s="23">
        <v>458</v>
      </c>
      <c r="F4" s="23">
        <v>3</v>
      </c>
      <c r="G4" s="25">
        <f>VLOOKUP(Výroba[[#This Row],[Stroj]],Max.kusy[#All],2,FALSE)</f>
        <v>540</v>
      </c>
      <c r="J4" s="23" t="s">
        <v>62</v>
      </c>
      <c r="K4" s="23">
        <v>540</v>
      </c>
    </row>
    <row r="5" spans="2:11" x14ac:dyDescent="0.2">
      <c r="B5" s="24">
        <v>43619</v>
      </c>
      <c r="C5" s="23" t="s">
        <v>66</v>
      </c>
      <c r="D5" s="23" t="s">
        <v>63</v>
      </c>
      <c r="E5" s="23">
        <v>10900</v>
      </c>
      <c r="F5" s="23">
        <v>21</v>
      </c>
      <c r="G5" s="25">
        <f>VLOOKUP(Výroba[[#This Row],[Stroj]],Max.kusy[#All],2,FALSE)</f>
        <v>11800</v>
      </c>
      <c r="J5" s="23" t="s">
        <v>63</v>
      </c>
      <c r="K5" s="23">
        <v>11800</v>
      </c>
    </row>
    <row r="6" spans="2:11" x14ac:dyDescent="0.2">
      <c r="B6" s="24">
        <v>43620</v>
      </c>
      <c r="C6" s="23" t="s">
        <v>64</v>
      </c>
      <c r="D6" s="23" t="s">
        <v>61</v>
      </c>
      <c r="E6" s="23">
        <v>10450</v>
      </c>
      <c r="F6" s="23">
        <v>157</v>
      </c>
      <c r="G6" s="25">
        <f>VLOOKUP(Výroba[[#This Row],[Stroj]],Max.kusy[#All],2,FALSE)</f>
        <v>11800</v>
      </c>
    </row>
    <row r="7" spans="2:11" x14ac:dyDescent="0.2">
      <c r="B7" s="24">
        <v>43620</v>
      </c>
      <c r="C7" s="23" t="s">
        <v>65</v>
      </c>
      <c r="D7" s="23" t="s">
        <v>62</v>
      </c>
      <c r="E7" s="23">
        <v>502</v>
      </c>
      <c r="F7" s="23">
        <v>8</v>
      </c>
      <c r="G7" s="25">
        <f>VLOOKUP(Výroba[[#This Row],[Stroj]],Max.kusy[#All],2,FALSE)</f>
        <v>540</v>
      </c>
    </row>
    <row r="8" spans="2:11" x14ac:dyDescent="0.2">
      <c r="B8" s="24">
        <v>43620</v>
      </c>
      <c r="C8" s="23" t="s">
        <v>66</v>
      </c>
      <c r="D8" s="23" t="s">
        <v>63</v>
      </c>
      <c r="E8" s="23">
        <v>9874</v>
      </c>
      <c r="F8" s="23">
        <v>148</v>
      </c>
      <c r="G8" s="25">
        <f>VLOOKUP(Výroba[[#This Row],[Stroj]],Max.kusy[#All],2,FALSE)</f>
        <v>11800</v>
      </c>
    </row>
    <row r="9" spans="2:11" x14ac:dyDescent="0.2">
      <c r="B9" s="24">
        <v>43621</v>
      </c>
      <c r="C9" s="23" t="s">
        <v>64</v>
      </c>
      <c r="D9" s="23" t="s">
        <v>61</v>
      </c>
      <c r="E9" s="23">
        <v>10980</v>
      </c>
      <c r="F9" s="23">
        <v>165</v>
      </c>
      <c r="G9" s="25">
        <f>VLOOKUP(Výroba[[#This Row],[Stroj]],Max.kusy[#All],2,FALSE)</f>
        <v>11800</v>
      </c>
    </row>
    <row r="10" spans="2:11" x14ac:dyDescent="0.2">
      <c r="B10" s="24">
        <v>43621</v>
      </c>
      <c r="C10" s="23" t="s">
        <v>65</v>
      </c>
      <c r="D10" s="23" t="s">
        <v>62</v>
      </c>
      <c r="E10" s="23">
        <v>521</v>
      </c>
      <c r="F10" s="23">
        <v>8</v>
      </c>
      <c r="G10" s="25">
        <f>VLOOKUP(Výroba[[#This Row],[Stroj]],Max.kusy[#All],2,FALSE)</f>
        <v>540</v>
      </c>
    </row>
    <row r="11" spans="2:11" x14ac:dyDescent="0.2">
      <c r="B11" s="24">
        <v>43621</v>
      </c>
      <c r="C11" s="23" t="s">
        <v>66</v>
      </c>
      <c r="D11" s="23" t="s">
        <v>63</v>
      </c>
      <c r="E11" s="23">
        <v>11020</v>
      </c>
      <c r="F11" s="23">
        <v>165</v>
      </c>
      <c r="G11" s="25">
        <f>VLOOKUP(Výroba[[#This Row],[Stroj]],Max.kusy[#All],2,FALSE)</f>
        <v>11800</v>
      </c>
    </row>
    <row r="12" spans="2:11" x14ac:dyDescent="0.2">
      <c r="B12" s="24">
        <v>43622</v>
      </c>
      <c r="C12" s="23" t="s">
        <v>65</v>
      </c>
      <c r="D12" s="23" t="s">
        <v>61</v>
      </c>
      <c r="E12" s="23">
        <v>10040</v>
      </c>
      <c r="F12" s="23">
        <v>151</v>
      </c>
      <c r="G12" s="25">
        <f>VLOOKUP(Výroba[[#This Row],[Stroj]],Max.kusy[#All],2,FALSE)</f>
        <v>11800</v>
      </c>
    </row>
    <row r="13" spans="2:11" x14ac:dyDescent="0.2">
      <c r="B13" s="24">
        <v>43622</v>
      </c>
      <c r="C13" s="23" t="s">
        <v>66</v>
      </c>
      <c r="D13" s="23" t="s">
        <v>62</v>
      </c>
      <c r="E13" s="23">
        <v>492</v>
      </c>
      <c r="F13" s="23">
        <v>7</v>
      </c>
      <c r="G13" s="25">
        <f>VLOOKUP(Výroba[[#This Row],[Stroj]],Max.kusy[#All],2,FALSE)</f>
        <v>540</v>
      </c>
    </row>
    <row r="14" spans="2:11" x14ac:dyDescent="0.2">
      <c r="B14" s="24">
        <v>43622</v>
      </c>
      <c r="C14" s="23" t="s">
        <v>67</v>
      </c>
      <c r="D14" s="23" t="s">
        <v>63</v>
      </c>
      <c r="E14" s="23">
        <v>11005</v>
      </c>
      <c r="F14" s="23">
        <v>165</v>
      </c>
      <c r="G14" s="25">
        <f>VLOOKUP(Výroba[[#This Row],[Stroj]],Max.kusy[#All],2,FALSE)</f>
        <v>11800</v>
      </c>
    </row>
    <row r="15" spans="2:11" x14ac:dyDescent="0.2">
      <c r="B15" s="24">
        <v>43623</v>
      </c>
      <c r="C15" s="23" t="s">
        <v>65</v>
      </c>
      <c r="D15" s="23" t="s">
        <v>61</v>
      </c>
      <c r="E15" s="23">
        <v>10520</v>
      </c>
      <c r="F15" s="23">
        <v>158</v>
      </c>
      <c r="G15" s="25">
        <f>VLOOKUP(Výroba[[#This Row],[Stroj]],Max.kusy[#All],2,FALSE)</f>
        <v>11800</v>
      </c>
    </row>
    <row r="16" spans="2:11" x14ac:dyDescent="0.2">
      <c r="B16" s="24">
        <v>43623</v>
      </c>
      <c r="C16" s="23" t="s">
        <v>66</v>
      </c>
      <c r="D16" s="23" t="s">
        <v>62</v>
      </c>
      <c r="E16" s="23">
        <v>508</v>
      </c>
      <c r="F16" s="23">
        <v>8</v>
      </c>
      <c r="G16" s="25">
        <f>VLOOKUP(Výroba[[#This Row],[Stroj]],Max.kusy[#All],2,FALSE)</f>
        <v>540</v>
      </c>
    </row>
    <row r="17" spans="2:7" x14ac:dyDescent="0.2">
      <c r="B17" s="24">
        <v>43623</v>
      </c>
      <c r="C17" s="23" t="s">
        <v>67</v>
      </c>
      <c r="D17" s="23" t="s">
        <v>63</v>
      </c>
      <c r="E17" s="23">
        <v>11010</v>
      </c>
      <c r="F17" s="23">
        <v>165</v>
      </c>
      <c r="G17" s="25">
        <f>VLOOKUP(Výroba[[#This Row],[Stroj]],Max.kusy[#All],2,FALSE)</f>
        <v>11800</v>
      </c>
    </row>
    <row r="18" spans="2:7" x14ac:dyDescent="0.2">
      <c r="B18" s="24">
        <v>43623</v>
      </c>
      <c r="C18" s="23" t="s">
        <v>68</v>
      </c>
      <c r="D18" s="23" t="s">
        <v>61</v>
      </c>
      <c r="E18" s="23">
        <v>10980</v>
      </c>
      <c r="F18" s="23">
        <v>47</v>
      </c>
      <c r="G18" s="25">
        <f>VLOOKUP(Výroba[[#This Row],[Stroj]],Max.kusy[#All],2,FALSE)</f>
        <v>11800</v>
      </c>
    </row>
    <row r="19" spans="2:7" x14ac:dyDescent="0.2">
      <c r="B19" s="24">
        <v>43623</v>
      </c>
      <c r="C19" s="23" t="s">
        <v>66</v>
      </c>
      <c r="D19" s="23" t="s">
        <v>62</v>
      </c>
      <c r="E19" s="23">
        <v>524</v>
      </c>
      <c r="F19" s="23">
        <v>3</v>
      </c>
      <c r="G19" s="25">
        <f>VLOOKUP(Výroba[[#This Row],[Stroj]],Max.kusy[#All],2,FALSE)</f>
        <v>540</v>
      </c>
    </row>
    <row r="20" spans="2:7" x14ac:dyDescent="0.2">
      <c r="B20" s="24">
        <v>43623</v>
      </c>
      <c r="C20" s="23" t="s">
        <v>64</v>
      </c>
      <c r="D20" s="23" t="s">
        <v>63</v>
      </c>
      <c r="E20" s="23">
        <v>11015</v>
      </c>
      <c r="F20" s="23">
        <v>21</v>
      </c>
      <c r="G20" s="25">
        <f>VLOOKUP(Výroba[[#This Row],[Stroj]],Max.kusy[#All],2,FALSE)</f>
        <v>11800</v>
      </c>
    </row>
    <row r="21" spans="2:7" x14ac:dyDescent="0.2">
      <c r="B21" s="24">
        <v>43626</v>
      </c>
      <c r="C21" s="23" t="s">
        <v>68</v>
      </c>
      <c r="D21" s="23" t="s">
        <v>61</v>
      </c>
      <c r="E21" s="23">
        <v>9950</v>
      </c>
      <c r="F21" s="23">
        <v>47</v>
      </c>
      <c r="G21" s="25">
        <f>VLOOKUP(Výroba[[#This Row],[Stroj]],Max.kusy[#All],2,FALSE)</f>
        <v>11800</v>
      </c>
    </row>
    <row r="22" spans="2:7" x14ac:dyDescent="0.2">
      <c r="B22" s="24">
        <v>43626</v>
      </c>
      <c r="C22" s="23" t="s">
        <v>66</v>
      </c>
      <c r="D22" s="23" t="s">
        <v>62</v>
      </c>
      <c r="E22" s="23">
        <v>512</v>
      </c>
      <c r="F22" s="23">
        <v>8</v>
      </c>
      <c r="G22" s="25">
        <f>VLOOKUP(Výroba[[#This Row],[Stroj]],Max.kusy[#All],2,FALSE)</f>
        <v>540</v>
      </c>
    </row>
    <row r="23" spans="2:7" x14ac:dyDescent="0.2">
      <c r="B23" s="24">
        <v>43626</v>
      </c>
      <c r="C23" s="23" t="s">
        <v>64</v>
      </c>
      <c r="D23" s="23" t="s">
        <v>63</v>
      </c>
      <c r="E23" s="23">
        <v>10014</v>
      </c>
      <c r="F23" s="23">
        <v>127</v>
      </c>
      <c r="G23" s="25">
        <f>VLOOKUP(Výroba[[#This Row],[Stroj]],Max.kusy[#All],2,FALSE)</f>
        <v>11800</v>
      </c>
    </row>
    <row r="24" spans="2:7" x14ac:dyDescent="0.2">
      <c r="B24" s="24">
        <v>43627</v>
      </c>
      <c r="C24" s="23" t="s">
        <v>68</v>
      </c>
      <c r="D24" s="23" t="s">
        <v>61</v>
      </c>
      <c r="E24" s="23">
        <v>10990</v>
      </c>
      <c r="F24" s="23">
        <v>315</v>
      </c>
      <c r="G24" s="25">
        <f>VLOOKUP(Výroba[[#This Row],[Stroj]],Max.kusy[#All],2,FALSE)</f>
        <v>11800</v>
      </c>
    </row>
    <row r="25" spans="2:7" x14ac:dyDescent="0.2">
      <c r="B25" s="24">
        <v>43627</v>
      </c>
      <c r="C25" s="23" t="s">
        <v>66</v>
      </c>
      <c r="D25" s="23" t="s">
        <v>62</v>
      </c>
      <c r="E25" s="23">
        <v>504</v>
      </c>
      <c r="F25" s="23">
        <v>26</v>
      </c>
      <c r="G25" s="25">
        <f>VLOOKUP(Výroba[[#This Row],[Stroj]],Max.kusy[#All],2,FALSE)</f>
        <v>540</v>
      </c>
    </row>
    <row r="26" spans="2:7" x14ac:dyDescent="0.2">
      <c r="B26" s="24">
        <v>43627</v>
      </c>
      <c r="C26" s="23" t="s">
        <v>64</v>
      </c>
      <c r="D26" s="23" t="s">
        <v>63</v>
      </c>
      <c r="E26" s="23">
        <v>11008</v>
      </c>
      <c r="F26" s="23">
        <v>208</v>
      </c>
      <c r="G26" s="25">
        <f>VLOOKUP(Výroba[[#This Row],[Stroj]],Max.kusy[#All],2,FALSE)</f>
        <v>11800</v>
      </c>
    </row>
    <row r="27" spans="2:7" x14ac:dyDescent="0.2">
      <c r="B27" s="24">
        <v>43628</v>
      </c>
      <c r="C27" s="23" t="s">
        <v>64</v>
      </c>
      <c r="D27" s="23" t="s">
        <v>61</v>
      </c>
      <c r="E27" s="23">
        <v>10450</v>
      </c>
      <c r="F27" s="23">
        <v>161</v>
      </c>
      <c r="G27" s="25">
        <f>VLOOKUP(Výroba[[#This Row],[Stroj]],Max.kusy[#All],2,FALSE)</f>
        <v>11800</v>
      </c>
    </row>
    <row r="28" spans="2:7" x14ac:dyDescent="0.2">
      <c r="B28" s="24">
        <v>43628</v>
      </c>
      <c r="C28" s="23" t="s">
        <v>66</v>
      </c>
      <c r="D28" s="23" t="s">
        <v>62</v>
      </c>
      <c r="E28" s="23">
        <v>502</v>
      </c>
      <c r="F28" s="23">
        <v>14</v>
      </c>
      <c r="G28" s="25">
        <f>VLOOKUP(Výroba[[#This Row],[Stroj]],Max.kusy[#All],2,FALSE)</f>
        <v>540</v>
      </c>
    </row>
    <row r="29" spans="2:7" x14ac:dyDescent="0.2">
      <c r="B29" s="24">
        <v>43628</v>
      </c>
      <c r="C29" s="23" t="s">
        <v>67</v>
      </c>
      <c r="D29" s="23" t="s">
        <v>63</v>
      </c>
      <c r="E29" s="23">
        <v>9874</v>
      </c>
      <c r="F29" s="23">
        <v>31</v>
      </c>
      <c r="G29" s="25">
        <f>VLOOKUP(Výroba[[#This Row],[Stroj]],Max.kusy[#All],2,FALSE)</f>
        <v>11800</v>
      </c>
    </row>
    <row r="30" spans="2:7" x14ac:dyDescent="0.2">
      <c r="B30" s="24">
        <v>43629</v>
      </c>
      <c r="C30" s="23" t="s">
        <v>64</v>
      </c>
      <c r="D30" s="23" t="s">
        <v>61</v>
      </c>
      <c r="E30" s="23">
        <v>10520</v>
      </c>
      <c r="F30" s="23">
        <v>212</v>
      </c>
      <c r="G30" s="25">
        <f>VLOOKUP(Výroba[[#This Row],[Stroj]],Max.kusy[#All],2,FALSE)</f>
        <v>11800</v>
      </c>
    </row>
    <row r="31" spans="2:7" x14ac:dyDescent="0.2">
      <c r="B31" s="24">
        <v>43629</v>
      </c>
      <c r="C31" s="23" t="s">
        <v>66</v>
      </c>
      <c r="D31" s="23" t="s">
        <v>62</v>
      </c>
      <c r="E31" s="23">
        <v>508</v>
      </c>
      <c r="F31" s="23">
        <v>11</v>
      </c>
      <c r="G31" s="25">
        <f>VLOOKUP(Výroba[[#This Row],[Stroj]],Max.kusy[#All],2,FALSE)</f>
        <v>540</v>
      </c>
    </row>
    <row r="32" spans="2:7" x14ac:dyDescent="0.2">
      <c r="B32" s="24">
        <v>43629</v>
      </c>
      <c r="C32" s="23" t="s">
        <v>67</v>
      </c>
      <c r="D32" s="23" t="s">
        <v>63</v>
      </c>
      <c r="E32" s="23">
        <v>11010</v>
      </c>
      <c r="F32" s="23">
        <v>266</v>
      </c>
      <c r="G32" s="25">
        <f>VLOOKUP(Výroba[[#This Row],[Stroj]],Max.kusy[#All],2,FALSE)</f>
        <v>11800</v>
      </c>
    </row>
    <row r="33" spans="2:7" x14ac:dyDescent="0.2">
      <c r="B33" s="24">
        <v>43630</v>
      </c>
      <c r="C33" s="23" t="s">
        <v>65</v>
      </c>
      <c r="D33" s="23" t="s">
        <v>61</v>
      </c>
      <c r="E33" s="23">
        <v>10040</v>
      </c>
      <c r="F33" s="23">
        <v>47</v>
      </c>
      <c r="G33" s="25">
        <f>VLOOKUP(Výroba[[#This Row],[Stroj]],Max.kusy[#All],2,FALSE)</f>
        <v>11800</v>
      </c>
    </row>
    <row r="34" spans="2:7" x14ac:dyDescent="0.2">
      <c r="B34" s="24">
        <v>43630</v>
      </c>
      <c r="C34" s="23" t="s">
        <v>68</v>
      </c>
      <c r="D34" s="23" t="s">
        <v>62</v>
      </c>
      <c r="E34" s="23">
        <v>492</v>
      </c>
      <c r="F34" s="23">
        <v>3</v>
      </c>
      <c r="G34" s="25">
        <f>VLOOKUP(Výroba[[#This Row],[Stroj]],Max.kusy[#All],2,FALSE)</f>
        <v>540</v>
      </c>
    </row>
    <row r="35" spans="2:7" x14ac:dyDescent="0.2">
      <c r="B35" s="24">
        <v>43630</v>
      </c>
      <c r="C35" s="23" t="s">
        <v>66</v>
      </c>
      <c r="D35" s="23" t="s">
        <v>63</v>
      </c>
      <c r="E35" s="23">
        <v>11005</v>
      </c>
      <c r="F35" s="23">
        <v>21</v>
      </c>
      <c r="G35" s="25">
        <f>VLOOKUP(Výroba[[#This Row],[Stroj]],Max.kusy[#All],2,FALSE)</f>
        <v>11800</v>
      </c>
    </row>
    <row r="36" spans="2:7" x14ac:dyDescent="0.2">
      <c r="B36" s="24">
        <v>43633</v>
      </c>
      <c r="C36" s="23" t="s">
        <v>67</v>
      </c>
      <c r="D36" s="23" t="s">
        <v>61</v>
      </c>
      <c r="E36" s="23">
        <v>10980</v>
      </c>
      <c r="F36" s="23">
        <v>88</v>
      </c>
      <c r="G36" s="25">
        <f>VLOOKUP(Výroba[[#This Row],[Stroj]],Max.kusy[#All],2,FALSE)</f>
        <v>11800</v>
      </c>
    </row>
    <row r="37" spans="2:7" x14ac:dyDescent="0.2">
      <c r="B37" s="24">
        <v>43633</v>
      </c>
      <c r="C37" s="23" t="s">
        <v>65</v>
      </c>
      <c r="D37" s="23" t="s">
        <v>62</v>
      </c>
      <c r="E37" s="23">
        <v>521</v>
      </c>
      <c r="F37" s="23">
        <v>4</v>
      </c>
      <c r="G37" s="25">
        <f>VLOOKUP(Výroba[[#This Row],[Stroj]],Max.kusy[#All],2,FALSE)</f>
        <v>540</v>
      </c>
    </row>
    <row r="38" spans="2:7" x14ac:dyDescent="0.2">
      <c r="B38" s="24">
        <v>43634</v>
      </c>
      <c r="C38" s="23" t="s">
        <v>68</v>
      </c>
      <c r="D38" s="23" t="s">
        <v>61</v>
      </c>
      <c r="E38" s="23">
        <v>11020</v>
      </c>
      <c r="F38" s="23">
        <v>88</v>
      </c>
      <c r="G38" s="25">
        <f>VLOOKUP(Výroba[[#This Row],[Stroj]],Max.kusy[#All],2,FALSE)</f>
        <v>11800</v>
      </c>
    </row>
    <row r="39" spans="2:7" x14ac:dyDescent="0.2">
      <c r="B39" s="24">
        <v>43634</v>
      </c>
      <c r="C39" s="23" t="s">
        <v>66</v>
      </c>
      <c r="D39" s="23" t="s">
        <v>62</v>
      </c>
      <c r="E39" s="23">
        <v>478</v>
      </c>
      <c r="F39" s="23">
        <v>4</v>
      </c>
      <c r="G39" s="25">
        <f>VLOOKUP(Výroba[[#This Row],[Stroj]],Max.kusy[#All],2,FALSE)</f>
        <v>540</v>
      </c>
    </row>
    <row r="40" spans="2:7" x14ac:dyDescent="0.2">
      <c r="B40" s="24">
        <v>43635</v>
      </c>
      <c r="C40" s="23" t="s">
        <v>67</v>
      </c>
      <c r="D40" s="23" t="s">
        <v>61</v>
      </c>
      <c r="E40" s="23">
        <v>10520</v>
      </c>
      <c r="F40" s="23">
        <v>84</v>
      </c>
      <c r="G40" s="25">
        <f>VLOOKUP(Výroba[[#This Row],[Stroj]],Max.kusy[#All],2,FALSE)</f>
        <v>11800</v>
      </c>
    </row>
    <row r="41" spans="2:7" x14ac:dyDescent="0.2">
      <c r="B41" s="24">
        <v>43635</v>
      </c>
      <c r="C41" s="23" t="s">
        <v>65</v>
      </c>
      <c r="D41" s="23" t="s">
        <v>62</v>
      </c>
      <c r="E41" s="23">
        <v>508</v>
      </c>
      <c r="F41" s="23">
        <v>4</v>
      </c>
      <c r="G41" s="25">
        <f>VLOOKUP(Výroba[[#This Row],[Stroj]],Max.kusy[#All],2,FALSE)</f>
        <v>540</v>
      </c>
    </row>
    <row r="42" spans="2:7" x14ac:dyDescent="0.2">
      <c r="B42" s="24">
        <v>43635</v>
      </c>
      <c r="C42" s="23" t="s">
        <v>68</v>
      </c>
      <c r="D42" s="23" t="s">
        <v>63</v>
      </c>
      <c r="E42" s="23">
        <v>11010</v>
      </c>
      <c r="F42" s="23">
        <v>88</v>
      </c>
      <c r="G42" s="25">
        <f>VLOOKUP(Výroba[[#This Row],[Stroj]],Max.kusy[#All],2,FALSE)</f>
        <v>11800</v>
      </c>
    </row>
    <row r="43" spans="2:7" x14ac:dyDescent="0.2">
      <c r="B43" s="24">
        <v>43636</v>
      </c>
      <c r="C43" s="23" t="s">
        <v>66</v>
      </c>
      <c r="D43" s="23" t="s">
        <v>61</v>
      </c>
      <c r="E43" s="23">
        <v>11200</v>
      </c>
      <c r="F43" s="23">
        <v>90</v>
      </c>
      <c r="G43" s="25">
        <f>VLOOKUP(Výroba[[#This Row],[Stroj]],Max.kusy[#All],2,FALSE)</f>
        <v>11800</v>
      </c>
    </row>
    <row r="44" spans="2:7" x14ac:dyDescent="0.2">
      <c r="B44" s="24">
        <v>43636</v>
      </c>
      <c r="C44" s="23" t="s">
        <v>64</v>
      </c>
      <c r="D44" s="23" t="s">
        <v>62</v>
      </c>
      <c r="E44" s="23">
        <v>458</v>
      </c>
      <c r="F44" s="23">
        <v>4</v>
      </c>
      <c r="G44" s="25">
        <f>VLOOKUP(Výroba[[#This Row],[Stroj]],Max.kusy[#All],2,FALSE)</f>
        <v>540</v>
      </c>
    </row>
    <row r="45" spans="2:7" x14ac:dyDescent="0.2">
      <c r="B45" s="24">
        <v>43636</v>
      </c>
      <c r="C45" s="23" t="s">
        <v>68</v>
      </c>
      <c r="D45" s="23" t="s">
        <v>63</v>
      </c>
      <c r="E45" s="23">
        <v>10900</v>
      </c>
      <c r="F45" s="23">
        <v>87</v>
      </c>
      <c r="G45" s="25">
        <f>VLOOKUP(Výroba[[#This Row],[Stroj]],Max.kusy[#All],2,FALSE)</f>
        <v>11800</v>
      </c>
    </row>
    <row r="46" spans="2:7" x14ac:dyDescent="0.2">
      <c r="B46" s="24">
        <v>43637</v>
      </c>
      <c r="C46" s="23" t="s">
        <v>64</v>
      </c>
      <c r="D46" s="23" t="s">
        <v>61</v>
      </c>
      <c r="E46" s="23">
        <v>10980</v>
      </c>
      <c r="F46" s="23">
        <v>88</v>
      </c>
      <c r="G46" s="25">
        <f>VLOOKUP(Výroba[[#This Row],[Stroj]],Max.kusy[#All],2,FALSE)</f>
        <v>11800</v>
      </c>
    </row>
    <row r="47" spans="2:7" x14ac:dyDescent="0.2">
      <c r="B47" s="24">
        <v>43637</v>
      </c>
      <c r="C47" s="23" t="s">
        <v>68</v>
      </c>
      <c r="D47" s="23" t="s">
        <v>62</v>
      </c>
      <c r="E47" s="23">
        <v>524</v>
      </c>
      <c r="F47" s="23">
        <v>4</v>
      </c>
      <c r="G47" s="25">
        <f>VLOOKUP(Výroba[[#This Row],[Stroj]],Max.kusy[#All],2,FALSE)</f>
        <v>540</v>
      </c>
    </row>
    <row r="48" spans="2:7" x14ac:dyDescent="0.2">
      <c r="B48" s="24">
        <v>43637</v>
      </c>
      <c r="C48" s="23" t="s">
        <v>67</v>
      </c>
      <c r="D48" s="23" t="s">
        <v>63</v>
      </c>
      <c r="E48" s="23">
        <v>11015</v>
      </c>
      <c r="F48" s="23">
        <v>99</v>
      </c>
      <c r="G48" s="25">
        <f>VLOOKUP(Výroba[[#This Row],[Stroj]],Max.kusy[#All],2,FALSE)</f>
        <v>11800</v>
      </c>
    </row>
    <row r="49" spans="2:7" x14ac:dyDescent="0.2">
      <c r="B49" s="24">
        <v>43640</v>
      </c>
      <c r="C49" s="23" t="s">
        <v>67</v>
      </c>
      <c r="D49" s="23" t="s">
        <v>61</v>
      </c>
      <c r="E49" s="23">
        <v>10990</v>
      </c>
      <c r="F49" s="23">
        <v>99</v>
      </c>
      <c r="G49" s="25">
        <f>VLOOKUP(Výroba[[#This Row],[Stroj]],Max.kusy[#All],2,FALSE)</f>
        <v>11800</v>
      </c>
    </row>
    <row r="50" spans="2:7" x14ac:dyDescent="0.2">
      <c r="B50" s="24">
        <v>43640</v>
      </c>
      <c r="C50" s="23" t="s">
        <v>65</v>
      </c>
      <c r="D50" s="23" t="s">
        <v>62</v>
      </c>
      <c r="E50" s="23">
        <v>504</v>
      </c>
      <c r="F50" s="23">
        <v>5</v>
      </c>
      <c r="G50" s="25">
        <f>VLOOKUP(Výroba[[#This Row],[Stroj]],Max.kusy[#All],2,FALSE)</f>
        <v>540</v>
      </c>
    </row>
    <row r="51" spans="2:7" x14ac:dyDescent="0.2">
      <c r="B51" s="24">
        <v>43640</v>
      </c>
      <c r="C51" s="23" t="s">
        <v>68</v>
      </c>
      <c r="D51" s="23" t="s">
        <v>63</v>
      </c>
      <c r="E51" s="23">
        <v>11008</v>
      </c>
      <c r="F51" s="23">
        <v>99</v>
      </c>
      <c r="G51" s="25">
        <f>VLOOKUP(Výroba[[#This Row],[Stroj]],Max.kusy[#All],2,FALSE)</f>
        <v>11800</v>
      </c>
    </row>
    <row r="52" spans="2:7" x14ac:dyDescent="0.2">
      <c r="B52" s="24">
        <v>43641</v>
      </c>
      <c r="C52" s="23" t="s">
        <v>66</v>
      </c>
      <c r="D52" s="23" t="s">
        <v>61</v>
      </c>
      <c r="E52" s="23">
        <v>11004</v>
      </c>
      <c r="F52" s="23">
        <v>99</v>
      </c>
      <c r="G52" s="25">
        <f>VLOOKUP(Výroba[[#This Row],[Stroj]],Max.kusy[#All],2,FALSE)</f>
        <v>11800</v>
      </c>
    </row>
    <row r="53" spans="2:7" x14ac:dyDescent="0.2">
      <c r="B53" s="24">
        <v>43641</v>
      </c>
      <c r="C53" s="23" t="s">
        <v>67</v>
      </c>
      <c r="D53" s="23" t="s">
        <v>62</v>
      </c>
      <c r="E53" s="23">
        <v>511</v>
      </c>
      <c r="F53" s="23">
        <v>5</v>
      </c>
      <c r="G53" s="25">
        <f>VLOOKUP(Výroba[[#This Row],[Stroj]],Max.kusy[#All],2,FALSE)</f>
        <v>540</v>
      </c>
    </row>
    <row r="54" spans="2:7" x14ac:dyDescent="0.2">
      <c r="B54" s="24">
        <v>43641</v>
      </c>
      <c r="C54" s="23" t="s">
        <v>65</v>
      </c>
      <c r="D54" s="23" t="s">
        <v>63</v>
      </c>
      <c r="E54" s="23">
        <v>9875</v>
      </c>
      <c r="F54" s="23">
        <v>89</v>
      </c>
      <c r="G54" s="25">
        <f>VLOOKUP(Výroba[[#This Row],[Stroj]],Max.kusy[#All],2,FALSE)</f>
        <v>11800</v>
      </c>
    </row>
    <row r="55" spans="2:7" x14ac:dyDescent="0.2">
      <c r="B55" s="24">
        <v>43642</v>
      </c>
      <c r="C55" s="23" t="s">
        <v>68</v>
      </c>
      <c r="D55" s="23" t="s">
        <v>61</v>
      </c>
      <c r="E55" s="23">
        <v>10520</v>
      </c>
      <c r="F55" s="23">
        <v>95</v>
      </c>
      <c r="G55" s="25">
        <f>VLOOKUP(Výroba[[#This Row],[Stroj]],Max.kusy[#All],2,FALSE)</f>
        <v>11800</v>
      </c>
    </row>
    <row r="56" spans="2:7" x14ac:dyDescent="0.2">
      <c r="B56" s="24">
        <v>43642</v>
      </c>
      <c r="C56" s="23" t="s">
        <v>66</v>
      </c>
      <c r="D56" s="23" t="s">
        <v>62</v>
      </c>
      <c r="E56" s="23">
        <v>508</v>
      </c>
      <c r="F56" s="23">
        <v>5</v>
      </c>
      <c r="G56" s="25">
        <f>VLOOKUP(Výroba[[#This Row],[Stroj]],Max.kusy[#All],2,FALSE)</f>
        <v>540</v>
      </c>
    </row>
    <row r="57" spans="2:7" x14ac:dyDescent="0.2">
      <c r="B57" s="24">
        <v>43642</v>
      </c>
      <c r="C57" s="23" t="s">
        <v>67</v>
      </c>
      <c r="D57" s="23" t="s">
        <v>63</v>
      </c>
      <c r="E57" s="23">
        <v>11010</v>
      </c>
      <c r="F57" s="23">
        <v>99</v>
      </c>
      <c r="G57" s="25">
        <f>VLOOKUP(Výroba[[#This Row],[Stroj]],Max.kusy[#All],2,FALSE)</f>
        <v>11800</v>
      </c>
    </row>
    <row r="58" spans="2:7" x14ac:dyDescent="0.2">
      <c r="B58" s="24">
        <v>43643</v>
      </c>
      <c r="C58" s="23" t="s">
        <v>65</v>
      </c>
      <c r="D58" s="23" t="s">
        <v>61</v>
      </c>
      <c r="E58" s="23">
        <v>9950</v>
      </c>
      <c r="F58" s="23">
        <v>90</v>
      </c>
      <c r="G58" s="25">
        <f>VLOOKUP(Výroba[[#This Row],[Stroj]],Max.kusy[#All],2,FALSE)</f>
        <v>11800</v>
      </c>
    </row>
    <row r="59" spans="2:7" x14ac:dyDescent="0.2">
      <c r="B59" s="24">
        <v>43643</v>
      </c>
      <c r="C59" s="23" t="s">
        <v>68</v>
      </c>
      <c r="D59" s="23" t="s">
        <v>62</v>
      </c>
      <c r="E59" s="23">
        <v>512</v>
      </c>
      <c r="F59" s="23">
        <v>5</v>
      </c>
      <c r="G59" s="25">
        <f>VLOOKUP(Výroba[[#This Row],[Stroj]],Max.kusy[#All],2,FALSE)</f>
        <v>540</v>
      </c>
    </row>
    <row r="60" spans="2:7" x14ac:dyDescent="0.2">
      <c r="B60" s="24">
        <v>43643</v>
      </c>
      <c r="C60" s="23" t="s">
        <v>66</v>
      </c>
      <c r="D60" s="23" t="s">
        <v>63</v>
      </c>
      <c r="E60" s="23">
        <v>10014</v>
      </c>
      <c r="F60" s="23">
        <v>100</v>
      </c>
      <c r="G60" s="25">
        <f>VLOOKUP(Výroba[[#This Row],[Stroj]],Max.kusy[#All],2,FALSE)</f>
        <v>11800</v>
      </c>
    </row>
    <row r="61" spans="2:7" x14ac:dyDescent="0.2">
      <c r="B61" s="24">
        <v>43644</v>
      </c>
      <c r="C61" s="23" t="s">
        <v>64</v>
      </c>
      <c r="D61" s="23" t="s">
        <v>61</v>
      </c>
      <c r="E61" s="23">
        <v>11200</v>
      </c>
      <c r="F61" s="23">
        <v>112</v>
      </c>
      <c r="G61" s="25">
        <f>VLOOKUP(Výroba[[#This Row],[Stroj]],Max.kusy[#All],2,FALSE)</f>
        <v>11800</v>
      </c>
    </row>
    <row r="62" spans="2:7" x14ac:dyDescent="0.2">
      <c r="B62" s="24">
        <v>43644</v>
      </c>
      <c r="C62" s="23" t="s">
        <v>68</v>
      </c>
      <c r="D62" s="23" t="s">
        <v>62</v>
      </c>
      <c r="E62" s="23">
        <v>458</v>
      </c>
      <c r="F62" s="23">
        <v>5</v>
      </c>
      <c r="G62" s="25">
        <f>VLOOKUP(Výroba[[#This Row],[Stroj]],Max.kusy[#All],2,FALSE)</f>
        <v>540</v>
      </c>
    </row>
    <row r="63" spans="2:7" x14ac:dyDescent="0.2">
      <c r="B63" s="24">
        <v>43644</v>
      </c>
      <c r="C63" s="23" t="s">
        <v>64</v>
      </c>
      <c r="D63" s="23" t="s">
        <v>63</v>
      </c>
      <c r="E63" s="23">
        <v>10900</v>
      </c>
      <c r="F63" s="23">
        <v>109</v>
      </c>
      <c r="G63" s="25">
        <f>VLOOKUP(Výroba[[#This Row],[Stroj]],Max.kusy[#All],2,FALSE)</f>
        <v>11800</v>
      </c>
    </row>
    <row r="64" spans="2:7" x14ac:dyDescent="0.2">
      <c r="B64" s="24">
        <v>43675</v>
      </c>
      <c r="C64" s="23" t="s">
        <v>68</v>
      </c>
      <c r="D64" s="23" t="s">
        <v>61</v>
      </c>
      <c r="E64" s="23">
        <v>10040</v>
      </c>
      <c r="F64" s="23">
        <v>100</v>
      </c>
      <c r="G64" s="25">
        <f>VLOOKUP(Výroba[[#This Row],[Stroj]],Max.kusy[#All],2,FALSE)</f>
        <v>11800</v>
      </c>
    </row>
    <row r="65" spans="2:7" x14ac:dyDescent="0.2">
      <c r="B65" s="24">
        <v>43645</v>
      </c>
      <c r="C65" s="23" t="s">
        <v>67</v>
      </c>
      <c r="D65" s="23" t="s">
        <v>62</v>
      </c>
      <c r="E65" s="23">
        <v>492</v>
      </c>
      <c r="F65" s="23">
        <v>5</v>
      </c>
      <c r="G65" s="25">
        <f>VLOOKUP(Výroba[[#This Row],[Stroj]],Max.kusy[#All],2,FALSE)</f>
        <v>540</v>
      </c>
    </row>
    <row r="66" spans="2:7" x14ac:dyDescent="0.2">
      <c r="B66" s="24">
        <v>43645</v>
      </c>
      <c r="C66" s="23" t="s">
        <v>67</v>
      </c>
      <c r="D66" s="23" t="s">
        <v>63</v>
      </c>
      <c r="E66" s="23">
        <v>11005</v>
      </c>
      <c r="F66" s="23">
        <v>110</v>
      </c>
      <c r="G66" s="25">
        <f>VLOOKUP(Výroba[[#This Row],[Stroj]],Max.kusy[#All],2,FALSE)</f>
        <v>11800</v>
      </c>
    </row>
    <row r="67" spans="2:7" x14ac:dyDescent="0.2">
      <c r="B67" s="24">
        <v>43646</v>
      </c>
      <c r="C67" s="23" t="s">
        <v>65</v>
      </c>
      <c r="D67" s="23" t="s">
        <v>61</v>
      </c>
      <c r="E67" s="23">
        <v>10980</v>
      </c>
      <c r="F67" s="23">
        <v>110</v>
      </c>
      <c r="G67" s="25">
        <f>VLOOKUP(Výroba[[#This Row],[Stroj]],Max.kusy[#All],2,FALSE)</f>
        <v>11800</v>
      </c>
    </row>
    <row r="68" spans="2:7" x14ac:dyDescent="0.2">
      <c r="B68" s="24">
        <v>43646</v>
      </c>
      <c r="C68" s="23" t="s">
        <v>68</v>
      </c>
      <c r="D68" s="23" t="s">
        <v>62</v>
      </c>
      <c r="E68" s="23">
        <v>524</v>
      </c>
      <c r="F68" s="23">
        <v>5</v>
      </c>
      <c r="G68" s="25">
        <f>VLOOKUP(Výroba[[#This Row],[Stroj]],Max.kusy[#All],2,FALSE)</f>
        <v>540</v>
      </c>
    </row>
    <row r="69" spans="2:7" x14ac:dyDescent="0.2">
      <c r="B69" s="24">
        <v>43646</v>
      </c>
      <c r="C69" s="23" t="s">
        <v>66</v>
      </c>
      <c r="D69" s="23" t="s">
        <v>63</v>
      </c>
      <c r="E69" s="23">
        <v>11015</v>
      </c>
      <c r="F69" s="23">
        <v>110</v>
      </c>
      <c r="G69" s="25">
        <f>VLOOKUP(Výroba[[#This Row],[Stroj]],Max.kusy[#All],2,FALSE)</f>
        <v>11800</v>
      </c>
    </row>
    <row r="70" spans="2:7" x14ac:dyDescent="0.2">
      <c r="B70" s="24">
        <v>43647</v>
      </c>
      <c r="C70" s="23" t="s">
        <v>67</v>
      </c>
      <c r="D70" s="23" t="s">
        <v>61</v>
      </c>
      <c r="E70" s="23">
        <v>10980</v>
      </c>
      <c r="F70" s="23">
        <v>110</v>
      </c>
      <c r="G70" s="25">
        <f>VLOOKUP(Výroba[[#This Row],[Stroj]],Max.kusy[#All],2,FALSE)</f>
        <v>11800</v>
      </c>
    </row>
    <row r="71" spans="2:7" x14ac:dyDescent="0.2">
      <c r="B71" s="24">
        <v>43647</v>
      </c>
      <c r="C71" s="23" t="s">
        <v>65</v>
      </c>
      <c r="D71" s="23" t="s">
        <v>62</v>
      </c>
      <c r="E71" s="23">
        <v>521</v>
      </c>
      <c r="F71" s="23">
        <v>5</v>
      </c>
      <c r="G71" s="25">
        <f>VLOOKUP(Výroba[[#This Row],[Stroj]],Max.kusy[#All],2,FALSE)</f>
        <v>540</v>
      </c>
    </row>
    <row r="72" spans="2:7" x14ac:dyDescent="0.2">
      <c r="B72" s="24">
        <v>43647</v>
      </c>
      <c r="C72" s="23" t="s">
        <v>68</v>
      </c>
      <c r="D72" s="23" t="s">
        <v>63</v>
      </c>
      <c r="E72" s="23">
        <v>11020</v>
      </c>
      <c r="F72" s="23">
        <v>132</v>
      </c>
      <c r="G72" s="25">
        <f>VLOOKUP(Výroba[[#This Row],[Stroj]],Max.kusy[#All],2,FALSE)</f>
        <v>11800</v>
      </c>
    </row>
    <row r="73" spans="2:7" x14ac:dyDescent="0.2">
      <c r="B73" s="24">
        <v>43648</v>
      </c>
      <c r="C73" s="23" t="s">
        <v>66</v>
      </c>
      <c r="D73" s="23" t="s">
        <v>62</v>
      </c>
      <c r="E73" s="23">
        <v>495</v>
      </c>
      <c r="F73" s="23">
        <v>6</v>
      </c>
      <c r="G73" s="25">
        <f>VLOOKUP(Výroba[[#This Row],[Stroj]],Max.kusy[#All],2,FALSE)</f>
        <v>540</v>
      </c>
    </row>
    <row r="74" spans="2:7" x14ac:dyDescent="0.2">
      <c r="B74" s="24">
        <v>43648</v>
      </c>
      <c r="C74" s="23" t="s">
        <v>67</v>
      </c>
      <c r="D74" s="23" t="s">
        <v>63</v>
      </c>
      <c r="E74" s="23">
        <v>11006</v>
      </c>
      <c r="F74" s="23">
        <v>132</v>
      </c>
      <c r="G74" s="25">
        <f>VLOOKUP(Výroba[[#This Row],[Stroj]],Max.kusy[#All],2,FALSE)</f>
        <v>11800</v>
      </c>
    </row>
    <row r="75" spans="2:7" x14ac:dyDescent="0.2">
      <c r="B75" s="24">
        <v>43649</v>
      </c>
      <c r="C75" s="23" t="s">
        <v>65</v>
      </c>
      <c r="D75" s="23" t="s">
        <v>62</v>
      </c>
      <c r="E75" s="23">
        <v>512</v>
      </c>
      <c r="F75" s="23">
        <v>6</v>
      </c>
      <c r="G75" s="25">
        <f>VLOOKUP(Výroba[[#This Row],[Stroj]],Max.kusy[#All],2,FALSE)</f>
        <v>540</v>
      </c>
    </row>
    <row r="76" spans="2:7" x14ac:dyDescent="0.2">
      <c r="B76" s="24">
        <v>43649</v>
      </c>
      <c r="C76" s="23" t="s">
        <v>68</v>
      </c>
      <c r="D76" s="23" t="s">
        <v>63</v>
      </c>
      <c r="E76" s="23">
        <v>9874</v>
      </c>
      <c r="F76" s="23">
        <v>118</v>
      </c>
      <c r="G76" s="25">
        <f>VLOOKUP(Výroba[[#This Row],[Stroj]],Max.kusy[#All],2,FALSE)</f>
        <v>11800</v>
      </c>
    </row>
    <row r="77" spans="2:7" x14ac:dyDescent="0.2">
      <c r="B77" s="24">
        <v>43654</v>
      </c>
      <c r="C77" s="23" t="s">
        <v>66</v>
      </c>
      <c r="D77" s="23" t="s">
        <v>61</v>
      </c>
      <c r="E77" s="23">
        <v>11200</v>
      </c>
      <c r="F77" s="23">
        <v>134</v>
      </c>
      <c r="G77" s="25">
        <f>VLOOKUP(Výroba[[#This Row],[Stroj]],Max.kusy[#All],2,FALSE)</f>
        <v>11800</v>
      </c>
    </row>
    <row r="78" spans="2:7" x14ac:dyDescent="0.2">
      <c r="B78" s="24">
        <v>43654</v>
      </c>
      <c r="C78" s="23" t="s">
        <v>64</v>
      </c>
      <c r="D78" s="23" t="s">
        <v>62</v>
      </c>
      <c r="E78" s="23">
        <v>458</v>
      </c>
      <c r="F78" s="23">
        <v>5</v>
      </c>
      <c r="G78" s="25">
        <f>VLOOKUP(Výroba[[#This Row],[Stroj]],Max.kusy[#All],2,FALSE)</f>
        <v>540</v>
      </c>
    </row>
    <row r="79" spans="2:7" x14ac:dyDescent="0.2">
      <c r="B79" s="24">
        <v>43654</v>
      </c>
      <c r="C79" s="23" t="s">
        <v>68</v>
      </c>
      <c r="D79" s="23" t="s">
        <v>63</v>
      </c>
      <c r="E79" s="23">
        <v>10900</v>
      </c>
      <c r="F79" s="23">
        <v>131</v>
      </c>
      <c r="G79" s="25">
        <f>VLOOKUP(Výroba[[#This Row],[Stroj]],Max.kusy[#All],2,FALSE)</f>
        <v>11800</v>
      </c>
    </row>
    <row r="80" spans="2:7" x14ac:dyDescent="0.2">
      <c r="B80" s="24">
        <v>43655</v>
      </c>
      <c r="C80" s="23" t="s">
        <v>64</v>
      </c>
      <c r="D80" s="23" t="s">
        <v>61</v>
      </c>
      <c r="E80" s="23">
        <v>9950</v>
      </c>
      <c r="F80" s="23">
        <v>119</v>
      </c>
      <c r="G80" s="25">
        <f>VLOOKUP(Výroba[[#This Row],[Stroj]],Max.kusy[#All],2,FALSE)</f>
        <v>11800</v>
      </c>
    </row>
    <row r="81" spans="2:7" x14ac:dyDescent="0.2">
      <c r="B81" s="24">
        <v>43655</v>
      </c>
      <c r="C81" s="23" t="s">
        <v>68</v>
      </c>
      <c r="D81" s="23" t="s">
        <v>62</v>
      </c>
      <c r="E81" s="23">
        <v>512</v>
      </c>
      <c r="F81" s="23">
        <v>6</v>
      </c>
      <c r="G81" s="25">
        <f>VLOOKUP(Výroba[[#This Row],[Stroj]],Max.kusy[#All],2,FALSE)</f>
        <v>540</v>
      </c>
    </row>
    <row r="82" spans="2:7" x14ac:dyDescent="0.2">
      <c r="B82" s="24">
        <v>43655</v>
      </c>
      <c r="C82" s="23" t="s">
        <v>67</v>
      </c>
      <c r="D82" s="23" t="s">
        <v>63</v>
      </c>
      <c r="E82" s="23">
        <v>10014</v>
      </c>
      <c r="F82" s="23">
        <v>120</v>
      </c>
      <c r="G82" s="25">
        <f>VLOOKUP(Výroba[[#This Row],[Stroj]],Max.kusy[#All],2,FALSE)</f>
        <v>11800</v>
      </c>
    </row>
    <row r="83" spans="2:7" x14ac:dyDescent="0.2">
      <c r="B83" s="24">
        <v>43656</v>
      </c>
      <c r="C83" s="23" t="s">
        <v>67</v>
      </c>
      <c r="D83" s="23" t="s">
        <v>61</v>
      </c>
      <c r="E83" s="23">
        <v>10450</v>
      </c>
      <c r="F83" s="23">
        <v>125</v>
      </c>
      <c r="G83" s="25">
        <f>VLOOKUP(Výroba[[#This Row],[Stroj]],Max.kusy[#All],2,FALSE)</f>
        <v>11800</v>
      </c>
    </row>
    <row r="84" spans="2:7" x14ac:dyDescent="0.2">
      <c r="B84" s="24">
        <v>43656</v>
      </c>
      <c r="C84" s="23" t="s">
        <v>65</v>
      </c>
      <c r="D84" s="23" t="s">
        <v>62</v>
      </c>
      <c r="E84" s="23">
        <v>502</v>
      </c>
      <c r="F84" s="23">
        <v>6</v>
      </c>
      <c r="G84" s="25">
        <f>VLOOKUP(Výroba[[#This Row],[Stroj]],Max.kusy[#All],2,FALSE)</f>
        <v>540</v>
      </c>
    </row>
    <row r="85" spans="2:7" x14ac:dyDescent="0.2">
      <c r="B85" s="24">
        <v>43656</v>
      </c>
      <c r="C85" s="23" t="s">
        <v>68</v>
      </c>
      <c r="D85" s="23" t="s">
        <v>63</v>
      </c>
      <c r="E85" s="23">
        <v>9874</v>
      </c>
      <c r="F85" s="23">
        <v>118</v>
      </c>
      <c r="G85" s="25">
        <f>VLOOKUP(Výroba[[#This Row],[Stroj]],Max.kusy[#All],2,FALSE)</f>
        <v>11800</v>
      </c>
    </row>
    <row r="86" spans="2:7" x14ac:dyDescent="0.2">
      <c r="B86" s="24">
        <v>43657</v>
      </c>
      <c r="C86" s="23" t="s">
        <v>66</v>
      </c>
      <c r="D86" s="23" t="s">
        <v>61</v>
      </c>
      <c r="E86" s="23">
        <v>10980</v>
      </c>
      <c r="F86" s="23">
        <v>132</v>
      </c>
      <c r="G86" s="25">
        <f>VLOOKUP(Výroba[[#This Row],[Stroj]],Max.kusy[#All],2,FALSE)</f>
        <v>11800</v>
      </c>
    </row>
    <row r="87" spans="2:7" x14ac:dyDescent="0.2">
      <c r="B87" s="24">
        <v>43657</v>
      </c>
      <c r="C87" s="23" t="s">
        <v>67</v>
      </c>
      <c r="D87" s="23" t="s">
        <v>62</v>
      </c>
      <c r="E87" s="23">
        <v>524</v>
      </c>
      <c r="F87" s="23">
        <v>6</v>
      </c>
      <c r="G87" s="25">
        <f>VLOOKUP(Výroba[[#This Row],[Stroj]],Max.kusy[#All],2,FALSE)</f>
        <v>540</v>
      </c>
    </row>
    <row r="88" spans="2:7" x14ac:dyDescent="0.2">
      <c r="B88" s="24">
        <v>43657</v>
      </c>
      <c r="C88" s="23" t="s">
        <v>65</v>
      </c>
      <c r="D88" s="23" t="s">
        <v>63</v>
      </c>
      <c r="E88" s="23">
        <v>11015</v>
      </c>
      <c r="F88" s="23">
        <v>132</v>
      </c>
      <c r="G88" s="25">
        <f>VLOOKUP(Výroba[[#This Row],[Stroj]],Max.kusy[#All],2,FALSE)</f>
        <v>11800</v>
      </c>
    </row>
    <row r="89" spans="2:7" x14ac:dyDescent="0.2">
      <c r="B89" s="24">
        <v>43658</v>
      </c>
      <c r="C89" s="23" t="s">
        <v>68</v>
      </c>
      <c r="D89" s="23" t="s">
        <v>61</v>
      </c>
      <c r="E89" s="23">
        <v>10040</v>
      </c>
      <c r="F89" s="23">
        <v>120</v>
      </c>
      <c r="G89" s="25">
        <f>VLOOKUP(Výroba[[#This Row],[Stroj]],Max.kusy[#All],2,FALSE)</f>
        <v>11800</v>
      </c>
    </row>
    <row r="90" spans="2:7" x14ac:dyDescent="0.2">
      <c r="B90" s="24">
        <v>43658</v>
      </c>
      <c r="C90" s="23" t="s">
        <v>66</v>
      </c>
      <c r="D90" s="23" t="s">
        <v>62</v>
      </c>
      <c r="E90" s="23">
        <v>492</v>
      </c>
      <c r="F90" s="23">
        <v>6</v>
      </c>
      <c r="G90" s="25">
        <f>VLOOKUP(Výroba[[#This Row],[Stroj]],Max.kusy[#All],2,FALSE)</f>
        <v>540</v>
      </c>
    </row>
    <row r="91" spans="2:7" x14ac:dyDescent="0.2">
      <c r="B91" s="24">
        <v>43658</v>
      </c>
      <c r="C91" s="23" t="s">
        <v>67</v>
      </c>
      <c r="D91" s="23" t="s">
        <v>63</v>
      </c>
      <c r="E91" s="23">
        <v>11005</v>
      </c>
      <c r="F91" s="23">
        <v>132</v>
      </c>
      <c r="G91" s="25">
        <f>VLOOKUP(Výroba[[#This Row],[Stroj]],Max.kusy[#All],2,FALSE)</f>
        <v>11800</v>
      </c>
    </row>
    <row r="92" spans="2:7" x14ac:dyDescent="0.2">
      <c r="B92" s="24">
        <v>43661</v>
      </c>
      <c r="C92" s="23" t="s">
        <v>65</v>
      </c>
      <c r="D92" s="23" t="s">
        <v>61</v>
      </c>
      <c r="E92" s="23">
        <v>9950</v>
      </c>
      <c r="F92" s="23">
        <v>119</v>
      </c>
      <c r="G92" s="25">
        <f>VLOOKUP(Výroba[[#This Row],[Stroj]],Max.kusy[#All],2,FALSE)</f>
        <v>11800</v>
      </c>
    </row>
    <row r="93" spans="2:7" x14ac:dyDescent="0.2">
      <c r="B93" s="24">
        <v>43661</v>
      </c>
      <c r="C93" s="23" t="s">
        <v>68</v>
      </c>
      <c r="D93" s="23" t="s">
        <v>62</v>
      </c>
      <c r="E93" s="23">
        <v>512</v>
      </c>
      <c r="F93" s="23">
        <v>6</v>
      </c>
      <c r="G93" s="25">
        <f>VLOOKUP(Výroba[[#This Row],[Stroj]],Max.kusy[#All],2,FALSE)</f>
        <v>540</v>
      </c>
    </row>
    <row r="94" spans="2:7" x14ac:dyDescent="0.2">
      <c r="B94" s="24">
        <v>43661</v>
      </c>
      <c r="C94" s="23" t="s">
        <v>66</v>
      </c>
      <c r="D94" s="23" t="s">
        <v>63</v>
      </c>
      <c r="E94" s="23">
        <v>10014</v>
      </c>
      <c r="F94" s="23">
        <v>120</v>
      </c>
      <c r="G94" s="25">
        <f>VLOOKUP(Výroba[[#This Row],[Stroj]],Max.kusy[#All],2,FALSE)</f>
        <v>11800</v>
      </c>
    </row>
    <row r="95" spans="2:7" x14ac:dyDescent="0.2">
      <c r="B95" s="24">
        <v>43662</v>
      </c>
      <c r="C95" s="23" t="s">
        <v>64</v>
      </c>
      <c r="D95" s="23" t="s">
        <v>61</v>
      </c>
      <c r="E95" s="23">
        <v>9874</v>
      </c>
      <c r="F95" s="23">
        <v>118</v>
      </c>
      <c r="G95" s="25">
        <f>VLOOKUP(Výroba[[#This Row],[Stroj]],Max.kusy[#All],2,FALSE)</f>
        <v>11800</v>
      </c>
    </row>
    <row r="96" spans="2:7" x14ac:dyDescent="0.2">
      <c r="B96" s="24">
        <v>43662</v>
      </c>
      <c r="C96" s="23" t="s">
        <v>68</v>
      </c>
      <c r="D96" s="23" t="s">
        <v>63</v>
      </c>
      <c r="E96" s="23">
        <v>10980</v>
      </c>
      <c r="F96" s="23">
        <v>132</v>
      </c>
      <c r="G96" s="25">
        <f>VLOOKUP(Výroba[[#This Row],[Stroj]],Max.kusy[#All],2,FALSE)</f>
        <v>11800</v>
      </c>
    </row>
    <row r="97" spans="2:7" x14ac:dyDescent="0.2">
      <c r="B97" s="24">
        <v>43663</v>
      </c>
      <c r="C97" s="23" t="s">
        <v>64</v>
      </c>
      <c r="D97" s="23" t="s">
        <v>61</v>
      </c>
      <c r="E97" s="23">
        <v>10980</v>
      </c>
      <c r="F97" s="23">
        <v>132</v>
      </c>
      <c r="G97" s="25">
        <f>VLOOKUP(Výroba[[#This Row],[Stroj]],Max.kusy[#All],2,FALSE)</f>
        <v>11800</v>
      </c>
    </row>
    <row r="98" spans="2:7" x14ac:dyDescent="0.2">
      <c r="B98" s="24">
        <v>43663</v>
      </c>
      <c r="C98" s="23" t="s">
        <v>68</v>
      </c>
      <c r="D98" s="23" t="s">
        <v>62</v>
      </c>
      <c r="E98" s="23">
        <v>521</v>
      </c>
      <c r="F98" s="23">
        <v>6</v>
      </c>
      <c r="G98" s="25">
        <f>VLOOKUP(Výroba[[#This Row],[Stroj]],Max.kusy[#All],2,FALSE)</f>
        <v>540</v>
      </c>
    </row>
    <row r="99" spans="2:7" x14ac:dyDescent="0.2">
      <c r="B99" s="24">
        <v>43663</v>
      </c>
      <c r="C99" s="23" t="s">
        <v>67</v>
      </c>
      <c r="D99" s="23" t="s">
        <v>63</v>
      </c>
      <c r="E99" s="23">
        <v>11020</v>
      </c>
      <c r="F99" s="23">
        <v>132</v>
      </c>
      <c r="G99" s="25">
        <f>VLOOKUP(Výroba[[#This Row],[Stroj]],Max.kusy[#All],2,FALSE)</f>
        <v>11800</v>
      </c>
    </row>
    <row r="100" spans="2:7" x14ac:dyDescent="0.2">
      <c r="B100" s="24">
        <v>43664</v>
      </c>
      <c r="C100" s="23" t="s">
        <v>67</v>
      </c>
      <c r="D100" s="23" t="s">
        <v>61</v>
      </c>
      <c r="E100" s="23">
        <v>10520</v>
      </c>
      <c r="F100" s="23">
        <v>137</v>
      </c>
      <c r="G100" s="25">
        <f>VLOOKUP(Výroba[[#This Row],[Stroj]],Max.kusy[#All],2,FALSE)</f>
        <v>11800</v>
      </c>
    </row>
    <row r="101" spans="2:7" x14ac:dyDescent="0.2">
      <c r="B101" s="24">
        <v>43664</v>
      </c>
      <c r="C101" s="23" t="s">
        <v>65</v>
      </c>
      <c r="D101" s="23" t="s">
        <v>62</v>
      </c>
      <c r="E101" s="23">
        <v>508</v>
      </c>
      <c r="F101" s="23">
        <v>7</v>
      </c>
      <c r="G101" s="25">
        <f>VLOOKUP(Výroba[[#This Row],[Stroj]],Max.kusy[#All],2,FALSE)</f>
        <v>540</v>
      </c>
    </row>
    <row r="102" spans="2:7" x14ac:dyDescent="0.2">
      <c r="B102" s="24">
        <v>43664</v>
      </c>
      <c r="C102" s="23" t="s">
        <v>68</v>
      </c>
      <c r="D102" s="23" t="s">
        <v>63</v>
      </c>
      <c r="E102" s="23">
        <v>11010</v>
      </c>
      <c r="F102" s="23">
        <v>143</v>
      </c>
      <c r="G102" s="25">
        <f>VLOOKUP(Výroba[[#This Row],[Stroj]],Max.kusy[#All],2,FALSE)</f>
        <v>11800</v>
      </c>
    </row>
    <row r="103" spans="2:7" x14ac:dyDescent="0.2">
      <c r="B103" s="24">
        <v>43665</v>
      </c>
      <c r="C103" s="23" t="s">
        <v>66</v>
      </c>
      <c r="D103" s="23" t="s">
        <v>61</v>
      </c>
      <c r="E103" s="23">
        <v>10040</v>
      </c>
      <c r="F103" s="23">
        <v>131</v>
      </c>
      <c r="G103" s="25">
        <f>VLOOKUP(Výroba[[#This Row],[Stroj]],Max.kusy[#All],2,FALSE)</f>
        <v>11800</v>
      </c>
    </row>
    <row r="104" spans="2:7" x14ac:dyDescent="0.2">
      <c r="B104" s="24">
        <v>43665</v>
      </c>
      <c r="C104" s="23" t="s">
        <v>67</v>
      </c>
      <c r="D104" s="23" t="s">
        <v>62</v>
      </c>
      <c r="E104" s="23">
        <v>492</v>
      </c>
      <c r="F104" s="23">
        <v>6</v>
      </c>
      <c r="G104" s="25">
        <f>VLOOKUP(Výroba[[#This Row],[Stroj]],Max.kusy[#All],2,FALSE)</f>
        <v>540</v>
      </c>
    </row>
    <row r="105" spans="2:7" x14ac:dyDescent="0.2">
      <c r="B105" s="24">
        <v>43665</v>
      </c>
      <c r="C105" s="23" t="s">
        <v>65</v>
      </c>
      <c r="D105" s="23" t="s">
        <v>63</v>
      </c>
      <c r="E105" s="23">
        <v>11005</v>
      </c>
      <c r="F105" s="23">
        <v>143</v>
      </c>
      <c r="G105" s="25">
        <f>VLOOKUP(Výroba[[#This Row],[Stroj]],Max.kusy[#All],2,FALSE)</f>
        <v>11800</v>
      </c>
    </row>
    <row r="106" spans="2:7" x14ac:dyDescent="0.2">
      <c r="B106" s="24">
        <v>43668</v>
      </c>
      <c r="C106" s="23" t="s">
        <v>68</v>
      </c>
      <c r="D106" s="23" t="s">
        <v>61</v>
      </c>
      <c r="E106" s="23">
        <v>9950</v>
      </c>
      <c r="F106" s="23">
        <v>129</v>
      </c>
      <c r="G106" s="25">
        <f>VLOOKUP(Výroba[[#This Row],[Stroj]],Max.kusy[#All],2,FALSE)</f>
        <v>11800</v>
      </c>
    </row>
    <row r="107" spans="2:7" x14ac:dyDescent="0.2">
      <c r="B107" s="24">
        <v>43668</v>
      </c>
      <c r="C107" s="23" t="s">
        <v>66</v>
      </c>
      <c r="D107" s="23" t="s">
        <v>62</v>
      </c>
      <c r="E107" s="23">
        <v>512</v>
      </c>
      <c r="F107" s="23">
        <v>7</v>
      </c>
      <c r="G107" s="25">
        <f>VLOOKUP(Výroba[[#This Row],[Stroj]],Max.kusy[#All],2,FALSE)</f>
        <v>540</v>
      </c>
    </row>
    <row r="108" spans="2:7" x14ac:dyDescent="0.2">
      <c r="B108" s="24">
        <v>43668</v>
      </c>
      <c r="C108" s="23" t="s">
        <v>67</v>
      </c>
      <c r="D108" s="23" t="s">
        <v>63</v>
      </c>
      <c r="E108" s="23">
        <v>10450</v>
      </c>
      <c r="F108" s="23">
        <v>136</v>
      </c>
      <c r="G108" s="25">
        <f>VLOOKUP(Výroba[[#This Row],[Stroj]],Max.kusy[#All],2,FALSE)</f>
        <v>11800</v>
      </c>
    </row>
    <row r="109" spans="2:7" x14ac:dyDescent="0.2">
      <c r="B109" s="24">
        <v>43669</v>
      </c>
      <c r="C109" s="23" t="s">
        <v>65</v>
      </c>
      <c r="D109" s="23" t="s">
        <v>61</v>
      </c>
      <c r="E109" s="23">
        <v>10502</v>
      </c>
      <c r="F109" s="23">
        <v>137</v>
      </c>
      <c r="G109" s="25">
        <f>VLOOKUP(Výroba[[#This Row],[Stroj]],Max.kusy[#All],2,FALSE)</f>
        <v>11800</v>
      </c>
    </row>
    <row r="110" spans="2:7" x14ac:dyDescent="0.2">
      <c r="B110" s="24">
        <v>43669</v>
      </c>
      <c r="C110" s="23" t="s">
        <v>68</v>
      </c>
      <c r="D110" s="23" t="s">
        <v>62</v>
      </c>
      <c r="E110" s="23">
        <v>474</v>
      </c>
      <c r="F110" s="23">
        <v>6</v>
      </c>
      <c r="G110" s="25">
        <f>VLOOKUP(Výroba[[#This Row],[Stroj]],Max.kusy[#All],2,FALSE)</f>
        <v>540</v>
      </c>
    </row>
    <row r="111" spans="2:7" x14ac:dyDescent="0.2">
      <c r="B111" s="24">
        <v>43669</v>
      </c>
      <c r="C111" s="23" t="s">
        <v>66</v>
      </c>
      <c r="D111" s="23" t="s">
        <v>63</v>
      </c>
      <c r="E111" s="23">
        <v>11020</v>
      </c>
      <c r="F111" s="23">
        <v>143</v>
      </c>
      <c r="G111" s="25">
        <f>VLOOKUP(Výroba[[#This Row],[Stroj]],Max.kusy[#All],2,FALSE)</f>
        <v>11800</v>
      </c>
    </row>
    <row r="112" spans="2:7" x14ac:dyDescent="0.2">
      <c r="B112" s="24">
        <v>43670</v>
      </c>
      <c r="C112" s="23" t="s">
        <v>64</v>
      </c>
      <c r="D112" s="23" t="s">
        <v>61</v>
      </c>
      <c r="E112" s="23">
        <v>10980</v>
      </c>
      <c r="F112" s="23">
        <v>143</v>
      </c>
      <c r="G112" s="25">
        <f>VLOOKUP(Výroba[[#This Row],[Stroj]],Max.kusy[#All],2,FALSE)</f>
        <v>11800</v>
      </c>
    </row>
    <row r="113" spans="2:7" x14ac:dyDescent="0.2">
      <c r="B113" s="24">
        <v>43670</v>
      </c>
      <c r="C113" s="23" t="s">
        <v>68</v>
      </c>
      <c r="D113" s="23" t="s">
        <v>62</v>
      </c>
      <c r="E113" s="23">
        <v>521</v>
      </c>
      <c r="F113" s="23">
        <v>7</v>
      </c>
      <c r="G113" s="25">
        <f>VLOOKUP(Výroba[[#This Row],[Stroj]],Max.kusy[#All],2,FALSE)</f>
        <v>540</v>
      </c>
    </row>
    <row r="114" spans="2:7" x14ac:dyDescent="0.2">
      <c r="B114" s="24">
        <v>43670</v>
      </c>
      <c r="C114" s="23" t="s">
        <v>64</v>
      </c>
      <c r="D114" s="23" t="s">
        <v>63</v>
      </c>
      <c r="E114" s="23">
        <v>11020</v>
      </c>
      <c r="F114" s="23">
        <v>143</v>
      </c>
      <c r="G114" s="25">
        <f>VLOOKUP(Výroba[[#This Row],[Stroj]],Max.kusy[#All],2,FALSE)</f>
        <v>11800</v>
      </c>
    </row>
    <row r="115" spans="2:7" x14ac:dyDescent="0.2">
      <c r="B115" s="24">
        <v>43671</v>
      </c>
      <c r="C115" s="23" t="s">
        <v>68</v>
      </c>
      <c r="D115" s="23" t="s">
        <v>61</v>
      </c>
      <c r="E115" s="23">
        <v>9950</v>
      </c>
      <c r="F115" s="23">
        <v>129</v>
      </c>
      <c r="G115" s="25">
        <f>VLOOKUP(Výroba[[#This Row],[Stroj]],Max.kusy[#All],2,FALSE)</f>
        <v>11800</v>
      </c>
    </row>
    <row r="116" spans="2:7" x14ac:dyDescent="0.2">
      <c r="B116" s="24">
        <v>43671</v>
      </c>
      <c r="C116" s="23" t="s">
        <v>67</v>
      </c>
      <c r="D116" s="23" t="s">
        <v>62</v>
      </c>
      <c r="E116" s="23">
        <v>512</v>
      </c>
      <c r="F116" s="23">
        <v>7</v>
      </c>
      <c r="G116" s="25">
        <f>VLOOKUP(Výroba[[#This Row],[Stroj]],Max.kusy[#All],2,FALSE)</f>
        <v>540</v>
      </c>
    </row>
    <row r="117" spans="2:7" x14ac:dyDescent="0.2">
      <c r="B117" s="24">
        <v>43671</v>
      </c>
      <c r="C117" s="23" t="s">
        <v>67</v>
      </c>
      <c r="D117" s="23" t="s">
        <v>63</v>
      </c>
      <c r="E117" s="23">
        <v>10014</v>
      </c>
      <c r="F117" s="23">
        <v>130</v>
      </c>
      <c r="G117" s="25">
        <f>VLOOKUP(Výroba[[#This Row],[Stroj]],Max.kusy[#All],2,FALSE)</f>
        <v>11800</v>
      </c>
    </row>
    <row r="118" spans="2:7" x14ac:dyDescent="0.2">
      <c r="B118" s="24">
        <v>43672</v>
      </c>
      <c r="C118" s="23" t="s">
        <v>65</v>
      </c>
      <c r="D118" s="23" t="s">
        <v>61</v>
      </c>
      <c r="E118" s="23">
        <v>10980</v>
      </c>
      <c r="F118" s="23">
        <v>143</v>
      </c>
      <c r="G118" s="25">
        <f>VLOOKUP(Výroba[[#This Row],[Stroj]],Max.kusy[#All],2,FALSE)</f>
        <v>11800</v>
      </c>
    </row>
    <row r="119" spans="2:7" x14ac:dyDescent="0.2">
      <c r="B119" s="24">
        <v>43672</v>
      </c>
      <c r="C119" s="23" t="s">
        <v>68</v>
      </c>
      <c r="D119" s="23" t="s">
        <v>62</v>
      </c>
      <c r="E119" s="23">
        <v>524</v>
      </c>
      <c r="F119" s="23">
        <v>7</v>
      </c>
      <c r="G119" s="25">
        <f>VLOOKUP(Výroba[[#This Row],[Stroj]],Max.kusy[#All],2,FALSE)</f>
        <v>540</v>
      </c>
    </row>
    <row r="120" spans="2:7" x14ac:dyDescent="0.2">
      <c r="B120" s="24">
        <v>43672</v>
      </c>
      <c r="C120" s="23" t="s">
        <v>66</v>
      </c>
      <c r="D120" s="23" t="s">
        <v>63</v>
      </c>
      <c r="E120" s="23">
        <v>11015</v>
      </c>
      <c r="F120" s="23">
        <v>143</v>
      </c>
      <c r="G120" s="25">
        <f>VLOOKUP(Výroba[[#This Row],[Stroj]],Max.kusy[#All],2,FALSE)</f>
        <v>11800</v>
      </c>
    </row>
    <row r="121" spans="2:7" x14ac:dyDescent="0.2">
      <c r="B121" s="24">
        <v>43675</v>
      </c>
      <c r="C121" s="23" t="s">
        <v>67</v>
      </c>
      <c r="D121" s="23" t="s">
        <v>61</v>
      </c>
      <c r="E121" s="23">
        <v>10520</v>
      </c>
      <c r="F121" s="23">
        <v>137</v>
      </c>
      <c r="G121" s="25">
        <f>VLOOKUP(Výroba[[#This Row],[Stroj]],Max.kusy[#All],2,FALSE)</f>
        <v>11800</v>
      </c>
    </row>
    <row r="122" spans="2:7" x14ac:dyDescent="0.2">
      <c r="B122" s="24">
        <v>43675</v>
      </c>
      <c r="C122" s="23" t="s">
        <v>65</v>
      </c>
      <c r="D122" s="23" t="s">
        <v>62</v>
      </c>
      <c r="E122" s="23">
        <v>508</v>
      </c>
      <c r="F122" s="23">
        <v>7</v>
      </c>
      <c r="G122" s="25">
        <f>VLOOKUP(Výroba[[#This Row],[Stroj]],Max.kusy[#All],2,FALSE)</f>
        <v>540</v>
      </c>
    </row>
    <row r="123" spans="2:7" x14ac:dyDescent="0.2">
      <c r="B123" s="24">
        <v>43675</v>
      </c>
      <c r="C123" s="23" t="s">
        <v>68</v>
      </c>
      <c r="D123" s="23" t="s">
        <v>63</v>
      </c>
      <c r="E123" s="23">
        <v>11010</v>
      </c>
      <c r="F123" s="23">
        <v>143</v>
      </c>
      <c r="G123" s="25">
        <f>VLOOKUP(Výroba[[#This Row],[Stroj]],Max.kusy[#All],2,FALSE)</f>
        <v>11800</v>
      </c>
    </row>
    <row r="124" spans="2:7" x14ac:dyDescent="0.2">
      <c r="B124" s="24">
        <v>43676</v>
      </c>
      <c r="C124" s="23" t="s">
        <v>66</v>
      </c>
      <c r="D124" s="23" t="s">
        <v>61</v>
      </c>
      <c r="E124" s="23">
        <v>10040</v>
      </c>
      <c r="F124" s="23">
        <v>131</v>
      </c>
      <c r="G124" s="25">
        <f>VLOOKUP(Výroba[[#This Row],[Stroj]],Max.kusy[#All],2,FALSE)</f>
        <v>11800</v>
      </c>
    </row>
    <row r="125" spans="2:7" x14ac:dyDescent="0.2">
      <c r="B125" s="24">
        <v>43676</v>
      </c>
      <c r="C125" s="23" t="s">
        <v>67</v>
      </c>
      <c r="D125" s="23" t="s">
        <v>62</v>
      </c>
      <c r="E125" s="23">
        <v>492</v>
      </c>
      <c r="F125" s="23">
        <v>6</v>
      </c>
      <c r="G125" s="25">
        <f>VLOOKUP(Výroba[[#This Row],[Stroj]],Max.kusy[#All],2,FALSE)</f>
        <v>540</v>
      </c>
    </row>
    <row r="126" spans="2:7" x14ac:dyDescent="0.2">
      <c r="B126" s="24">
        <v>43677</v>
      </c>
      <c r="C126" s="23" t="s">
        <v>65</v>
      </c>
      <c r="D126" s="23" t="s">
        <v>61</v>
      </c>
      <c r="E126" s="23">
        <v>11005</v>
      </c>
      <c r="F126" s="23">
        <v>143</v>
      </c>
      <c r="G126" s="25">
        <f>VLOOKUP(Výroba[[#This Row],[Stroj]],Max.kusy[#All],2,FALSE)</f>
        <v>11800</v>
      </c>
    </row>
    <row r="127" spans="2:7" x14ac:dyDescent="0.2">
      <c r="B127" s="24">
        <v>43677</v>
      </c>
      <c r="C127" s="23" t="s">
        <v>68</v>
      </c>
      <c r="D127" s="23" t="s">
        <v>62</v>
      </c>
      <c r="E127" s="23">
        <v>521</v>
      </c>
      <c r="F127" s="23">
        <v>7</v>
      </c>
      <c r="G127" s="25">
        <f>VLOOKUP(Výroba[[#This Row],[Stroj]],Max.kusy[#All],2,FALSE)</f>
        <v>540</v>
      </c>
    </row>
    <row r="128" spans="2:7" x14ac:dyDescent="0.2">
      <c r="B128" s="24">
        <v>43677</v>
      </c>
      <c r="C128" s="23" t="s">
        <v>66</v>
      </c>
      <c r="D128" s="23" t="s">
        <v>63</v>
      </c>
      <c r="E128" s="23">
        <v>11020</v>
      </c>
      <c r="F128" s="23">
        <v>6</v>
      </c>
      <c r="G128" s="25">
        <f>VLOOKUP(Výroba[[#This Row],[Stroj]],Max.kusy[#All],2,FALSE)</f>
        <v>11800</v>
      </c>
    </row>
    <row r="129" spans="2:7" x14ac:dyDescent="0.2">
      <c r="B129" s="24">
        <v>43678</v>
      </c>
      <c r="C129" s="23" t="s">
        <v>64</v>
      </c>
      <c r="D129" s="23" t="s">
        <v>61</v>
      </c>
      <c r="E129" s="23">
        <v>10980</v>
      </c>
      <c r="F129" s="23">
        <v>121</v>
      </c>
      <c r="G129" s="25">
        <f>VLOOKUP(Výroba[[#This Row],[Stroj]],Max.kusy[#All],2,FALSE)</f>
        <v>11800</v>
      </c>
    </row>
    <row r="130" spans="2:7" x14ac:dyDescent="0.2">
      <c r="B130" s="24">
        <v>43678</v>
      </c>
      <c r="C130" s="23" t="s">
        <v>68</v>
      </c>
      <c r="D130" s="23" t="s">
        <v>62</v>
      </c>
      <c r="E130" s="23">
        <v>521</v>
      </c>
      <c r="F130" s="23">
        <v>109</v>
      </c>
      <c r="G130" s="25">
        <f>VLOOKUP(Výroba[[#This Row],[Stroj]],Max.kusy[#All],2,FALSE)</f>
        <v>540</v>
      </c>
    </row>
    <row r="131" spans="2:7" x14ac:dyDescent="0.2">
      <c r="B131" s="24">
        <v>43678</v>
      </c>
      <c r="C131" s="23" t="s">
        <v>64</v>
      </c>
      <c r="D131" s="23" t="s">
        <v>63</v>
      </c>
      <c r="E131" s="23">
        <v>11020</v>
      </c>
      <c r="F131" s="23">
        <v>6</v>
      </c>
      <c r="G131" s="25">
        <f>VLOOKUP(Výroba[[#This Row],[Stroj]],Max.kusy[#All],2,FALSE)</f>
        <v>11800</v>
      </c>
    </row>
    <row r="132" spans="2:7" x14ac:dyDescent="0.2">
      <c r="B132" s="24">
        <v>43679</v>
      </c>
      <c r="C132" s="23" t="s">
        <v>68</v>
      </c>
      <c r="D132" s="23" t="s">
        <v>61</v>
      </c>
      <c r="E132" s="23">
        <v>9950</v>
      </c>
      <c r="F132" s="23">
        <v>110</v>
      </c>
      <c r="G132" s="25">
        <f>VLOOKUP(Výroba[[#This Row],[Stroj]],Max.kusy[#All],2,FALSE)</f>
        <v>11800</v>
      </c>
    </row>
    <row r="133" spans="2:7" x14ac:dyDescent="0.2">
      <c r="B133" s="24">
        <v>43679</v>
      </c>
      <c r="C133" s="23" t="s">
        <v>67</v>
      </c>
      <c r="D133" s="23" t="s">
        <v>62</v>
      </c>
      <c r="E133" s="23">
        <v>512</v>
      </c>
      <c r="F133" s="23">
        <v>121</v>
      </c>
      <c r="G133" s="25">
        <f>VLOOKUP(Výroba[[#This Row],[Stroj]],Max.kusy[#All],2,FALSE)</f>
        <v>540</v>
      </c>
    </row>
    <row r="134" spans="2:7" x14ac:dyDescent="0.2">
      <c r="B134" s="24">
        <v>43679</v>
      </c>
      <c r="C134" s="23" t="s">
        <v>67</v>
      </c>
      <c r="D134" s="23" t="s">
        <v>63</v>
      </c>
      <c r="E134" s="23">
        <v>10014</v>
      </c>
      <c r="F134" s="23">
        <v>6</v>
      </c>
      <c r="G134" s="25">
        <f>VLOOKUP(Výroba[[#This Row],[Stroj]],Max.kusy[#All],2,FALSE)</f>
        <v>11800</v>
      </c>
    </row>
    <row r="135" spans="2:7" x14ac:dyDescent="0.2">
      <c r="B135" s="24">
        <v>43682</v>
      </c>
      <c r="C135" s="23" t="s">
        <v>65</v>
      </c>
      <c r="D135" s="23" t="s">
        <v>61</v>
      </c>
      <c r="E135" s="23">
        <v>10450</v>
      </c>
      <c r="F135" s="23">
        <v>121</v>
      </c>
      <c r="G135" s="25">
        <f>VLOOKUP(Výroba[[#This Row],[Stroj]],Max.kusy[#All],2,FALSE)</f>
        <v>11800</v>
      </c>
    </row>
    <row r="136" spans="2:7" x14ac:dyDescent="0.2">
      <c r="B136" s="24">
        <v>43682</v>
      </c>
      <c r="C136" s="23" t="s">
        <v>68</v>
      </c>
      <c r="D136" s="23" t="s">
        <v>62</v>
      </c>
      <c r="E136" s="23">
        <v>502</v>
      </c>
      <c r="F136" s="23">
        <v>116</v>
      </c>
      <c r="G136" s="25">
        <f>VLOOKUP(Výroba[[#This Row],[Stroj]],Max.kusy[#All],2,FALSE)</f>
        <v>540</v>
      </c>
    </row>
    <row r="137" spans="2:7" x14ac:dyDescent="0.2">
      <c r="B137" s="24">
        <v>43682</v>
      </c>
      <c r="C137" s="23" t="s">
        <v>66</v>
      </c>
      <c r="D137" s="23" t="s">
        <v>63</v>
      </c>
      <c r="E137" s="23">
        <v>9874</v>
      </c>
      <c r="F137" s="23">
        <v>6</v>
      </c>
      <c r="G137" s="25">
        <f>VLOOKUP(Výroba[[#This Row],[Stroj]],Max.kusy[#All],2,FALSE)</f>
        <v>11800</v>
      </c>
    </row>
    <row r="138" spans="2:7" x14ac:dyDescent="0.2">
      <c r="B138" s="24">
        <v>43683</v>
      </c>
      <c r="C138" s="23" t="s">
        <v>67</v>
      </c>
      <c r="D138" s="23" t="s">
        <v>61</v>
      </c>
      <c r="E138" s="23">
        <v>10520</v>
      </c>
      <c r="F138" s="23">
        <v>121</v>
      </c>
      <c r="G138" s="25">
        <f>VLOOKUP(Výroba[[#This Row],[Stroj]],Max.kusy[#All],2,FALSE)</f>
        <v>11800</v>
      </c>
    </row>
    <row r="139" spans="2:7" x14ac:dyDescent="0.2">
      <c r="B139" s="24">
        <v>43683</v>
      </c>
      <c r="C139" s="23" t="s">
        <v>65</v>
      </c>
      <c r="D139" s="23" t="s">
        <v>62</v>
      </c>
      <c r="E139" s="23">
        <v>508</v>
      </c>
      <c r="F139" s="23">
        <v>110</v>
      </c>
      <c r="G139" s="25">
        <f>VLOOKUP(Výroba[[#This Row],[Stroj]],Max.kusy[#All],2,FALSE)</f>
        <v>540</v>
      </c>
    </row>
    <row r="140" spans="2:7" x14ac:dyDescent="0.2">
      <c r="B140" s="24">
        <v>43683</v>
      </c>
      <c r="C140" s="23" t="s">
        <v>68</v>
      </c>
      <c r="D140" s="23" t="s">
        <v>63</v>
      </c>
      <c r="E140" s="23">
        <v>11010</v>
      </c>
      <c r="F140" s="23">
        <v>5</v>
      </c>
      <c r="G140" s="25">
        <f>VLOOKUP(Výroba[[#This Row],[Stroj]],Max.kusy[#All],2,FALSE)</f>
        <v>11800</v>
      </c>
    </row>
    <row r="141" spans="2:7" x14ac:dyDescent="0.2">
      <c r="B141" s="24">
        <v>43684</v>
      </c>
      <c r="C141" s="23" t="s">
        <v>66</v>
      </c>
      <c r="D141" s="23" t="s">
        <v>61</v>
      </c>
      <c r="E141" s="23">
        <v>10040</v>
      </c>
      <c r="F141" s="23">
        <v>121</v>
      </c>
      <c r="G141" s="25">
        <f>VLOOKUP(Výroba[[#This Row],[Stroj]],Max.kusy[#All],2,FALSE)</f>
        <v>11800</v>
      </c>
    </row>
    <row r="142" spans="2:7" x14ac:dyDescent="0.2">
      <c r="B142" s="24">
        <v>43684</v>
      </c>
      <c r="C142" s="23" t="s">
        <v>67</v>
      </c>
      <c r="D142" s="23" t="s">
        <v>62</v>
      </c>
      <c r="E142" s="23">
        <v>492</v>
      </c>
      <c r="F142" s="23">
        <v>6</v>
      </c>
      <c r="G142" s="25">
        <f>VLOOKUP(Výroba[[#This Row],[Stroj]],Max.kusy[#All],2,FALSE)</f>
        <v>540</v>
      </c>
    </row>
    <row r="143" spans="2:7" x14ac:dyDescent="0.2">
      <c r="B143" s="24">
        <v>43684</v>
      </c>
      <c r="C143" s="23" t="s">
        <v>65</v>
      </c>
      <c r="D143" s="23" t="s">
        <v>63</v>
      </c>
      <c r="E143" s="23">
        <v>11005</v>
      </c>
      <c r="F143" s="23">
        <v>176</v>
      </c>
      <c r="G143" s="25">
        <f>VLOOKUP(Výroba[[#This Row],[Stroj]],Max.kusy[#All],2,FALSE)</f>
        <v>11800</v>
      </c>
    </row>
    <row r="144" spans="2:7" x14ac:dyDescent="0.2">
      <c r="B144" s="24">
        <v>43685</v>
      </c>
      <c r="C144" s="23" t="s">
        <v>68</v>
      </c>
      <c r="D144" s="23" t="s">
        <v>61</v>
      </c>
      <c r="E144" s="23">
        <v>11200</v>
      </c>
      <c r="F144" s="23">
        <v>179</v>
      </c>
      <c r="G144" s="25">
        <f>VLOOKUP(Výroba[[#This Row],[Stroj]],Max.kusy[#All],2,FALSE)</f>
        <v>11800</v>
      </c>
    </row>
    <row r="145" spans="2:7" x14ac:dyDescent="0.2">
      <c r="B145" s="24">
        <v>43685</v>
      </c>
      <c r="C145" s="23" t="s">
        <v>66</v>
      </c>
      <c r="D145" s="23" t="s">
        <v>62</v>
      </c>
      <c r="E145" s="23">
        <v>458</v>
      </c>
      <c r="F145" s="23">
        <v>7</v>
      </c>
      <c r="G145" s="25">
        <f>VLOOKUP(Výroba[[#This Row],[Stroj]],Max.kusy[#All],2,FALSE)</f>
        <v>540</v>
      </c>
    </row>
    <row r="146" spans="2:7" x14ac:dyDescent="0.2">
      <c r="B146" s="24">
        <v>43685</v>
      </c>
      <c r="C146" s="23" t="s">
        <v>64</v>
      </c>
      <c r="D146" s="23" t="s">
        <v>63</v>
      </c>
      <c r="E146" s="23">
        <v>10900</v>
      </c>
      <c r="F146" s="23">
        <v>174</v>
      </c>
      <c r="G146" s="25">
        <f>VLOOKUP(Výroba[[#This Row],[Stroj]],Max.kusy[#All],2,FALSE)</f>
        <v>11800</v>
      </c>
    </row>
    <row r="147" spans="2:7" x14ac:dyDescent="0.2">
      <c r="B147" s="24">
        <v>43686</v>
      </c>
      <c r="C147" s="23" t="s">
        <v>68</v>
      </c>
      <c r="D147" s="23" t="s">
        <v>61</v>
      </c>
      <c r="E147" s="23">
        <v>10990</v>
      </c>
      <c r="F147" s="23">
        <v>176</v>
      </c>
      <c r="G147" s="25">
        <f>VLOOKUP(Výroba[[#This Row],[Stroj]],Max.kusy[#All],2,FALSE)</f>
        <v>11800</v>
      </c>
    </row>
    <row r="148" spans="2:7" x14ac:dyDescent="0.2">
      <c r="B148" s="24">
        <v>43686</v>
      </c>
      <c r="C148" s="23" t="s">
        <v>64</v>
      </c>
      <c r="D148" s="23" t="s">
        <v>62</v>
      </c>
      <c r="E148" s="23">
        <v>504</v>
      </c>
      <c r="F148" s="23">
        <v>8</v>
      </c>
      <c r="G148" s="25">
        <f>VLOOKUP(Výroba[[#This Row],[Stroj]],Max.kusy[#All],2,FALSE)</f>
        <v>540</v>
      </c>
    </row>
    <row r="149" spans="2:7" x14ac:dyDescent="0.2">
      <c r="B149" s="24">
        <v>43686</v>
      </c>
      <c r="C149" s="23" t="s">
        <v>68</v>
      </c>
      <c r="D149" s="23" t="s">
        <v>63</v>
      </c>
      <c r="E149" s="23">
        <v>11008</v>
      </c>
      <c r="F149" s="23">
        <v>176</v>
      </c>
      <c r="G149" s="25">
        <f>VLOOKUP(Výroba[[#This Row],[Stroj]],Max.kusy[#All],2,FALSE)</f>
        <v>11800</v>
      </c>
    </row>
    <row r="150" spans="2:7" x14ac:dyDescent="0.2">
      <c r="B150" s="24">
        <v>43689</v>
      </c>
      <c r="C150" s="23" t="s">
        <v>67</v>
      </c>
      <c r="D150" s="23" t="s">
        <v>61</v>
      </c>
      <c r="E150" s="23">
        <v>10980</v>
      </c>
      <c r="F150" s="23">
        <v>176</v>
      </c>
      <c r="G150" s="25">
        <f>VLOOKUP(Výroba[[#This Row],[Stroj]],Max.kusy[#All],2,FALSE)</f>
        <v>11800</v>
      </c>
    </row>
    <row r="151" spans="2:7" x14ac:dyDescent="0.2">
      <c r="B151" s="24">
        <v>43689</v>
      </c>
      <c r="C151" s="23" t="s">
        <v>67</v>
      </c>
      <c r="D151" s="23" t="s">
        <v>62</v>
      </c>
      <c r="E151" s="23">
        <v>521</v>
      </c>
      <c r="F151" s="23">
        <v>8</v>
      </c>
      <c r="G151" s="25">
        <f>VLOOKUP(Výroba[[#This Row],[Stroj]],Max.kusy[#All],2,FALSE)</f>
        <v>540</v>
      </c>
    </row>
    <row r="152" spans="2:7" x14ac:dyDescent="0.2">
      <c r="B152" s="24">
        <v>43689</v>
      </c>
      <c r="C152" s="23" t="s">
        <v>65</v>
      </c>
      <c r="D152" s="23" t="s">
        <v>63</v>
      </c>
      <c r="E152" s="23">
        <v>11020</v>
      </c>
      <c r="F152" s="23">
        <v>176</v>
      </c>
      <c r="G152" s="25">
        <f>VLOOKUP(Výroba[[#This Row],[Stroj]],Max.kusy[#All],2,FALSE)</f>
        <v>11800</v>
      </c>
    </row>
    <row r="153" spans="2:7" x14ac:dyDescent="0.2">
      <c r="B153" s="24">
        <v>43690</v>
      </c>
      <c r="C153" s="23" t="s">
        <v>68</v>
      </c>
      <c r="D153" s="23" t="s">
        <v>61</v>
      </c>
      <c r="E153" s="23">
        <v>9950</v>
      </c>
      <c r="F153" s="23">
        <v>159</v>
      </c>
      <c r="G153" s="25">
        <f>VLOOKUP(Výroba[[#This Row],[Stroj]],Max.kusy[#All],2,FALSE)</f>
        <v>11800</v>
      </c>
    </row>
    <row r="154" spans="2:7" x14ac:dyDescent="0.2">
      <c r="B154" s="24">
        <v>43690</v>
      </c>
      <c r="C154" s="23" t="s">
        <v>66</v>
      </c>
      <c r="D154" s="23" t="s">
        <v>62</v>
      </c>
      <c r="E154" s="23">
        <v>512</v>
      </c>
      <c r="F154" s="23">
        <v>8</v>
      </c>
      <c r="G154" s="25">
        <f>VLOOKUP(Výroba[[#This Row],[Stroj]],Max.kusy[#All],2,FALSE)</f>
        <v>540</v>
      </c>
    </row>
    <row r="155" spans="2:7" x14ac:dyDescent="0.2">
      <c r="B155" s="24">
        <v>43690</v>
      </c>
      <c r="C155" s="23" t="s">
        <v>67</v>
      </c>
      <c r="D155" s="23" t="s">
        <v>63</v>
      </c>
      <c r="E155" s="23">
        <v>10014</v>
      </c>
      <c r="F155" s="23">
        <v>160</v>
      </c>
      <c r="G155" s="25">
        <f>VLOOKUP(Výroba[[#This Row],[Stroj]],Max.kusy[#All],2,FALSE)</f>
        <v>11800</v>
      </c>
    </row>
    <row r="156" spans="2:7" x14ac:dyDescent="0.2">
      <c r="B156" s="24">
        <v>43691</v>
      </c>
      <c r="C156" s="23" t="s">
        <v>65</v>
      </c>
      <c r="D156" s="23" t="s">
        <v>61</v>
      </c>
      <c r="E156" s="23">
        <v>10990</v>
      </c>
      <c r="F156" s="23">
        <v>7</v>
      </c>
      <c r="G156" s="25">
        <f>VLOOKUP(Výroba[[#This Row],[Stroj]],Max.kusy[#All],2,FALSE)</f>
        <v>11800</v>
      </c>
    </row>
    <row r="157" spans="2:7" x14ac:dyDescent="0.2">
      <c r="B157" s="24">
        <v>43691</v>
      </c>
      <c r="C157" s="23" t="s">
        <v>68</v>
      </c>
      <c r="D157" s="23" t="s">
        <v>62</v>
      </c>
      <c r="E157" s="23">
        <v>504</v>
      </c>
      <c r="F157" s="23">
        <v>154</v>
      </c>
      <c r="G157" s="25">
        <f>VLOOKUP(Výroba[[#This Row],[Stroj]],Max.kusy[#All],2,FALSE)</f>
        <v>540</v>
      </c>
    </row>
    <row r="158" spans="2:7" x14ac:dyDescent="0.2">
      <c r="B158" s="24">
        <v>43691</v>
      </c>
      <c r="C158" s="23" t="s">
        <v>66</v>
      </c>
      <c r="D158" s="23" t="s">
        <v>63</v>
      </c>
      <c r="E158" s="23">
        <v>11008</v>
      </c>
      <c r="F158" s="23">
        <v>139</v>
      </c>
      <c r="G158" s="25">
        <f>VLOOKUP(Výroba[[#This Row],[Stroj]],Max.kusy[#All],2,FALSE)</f>
        <v>11800</v>
      </c>
    </row>
    <row r="159" spans="2:7" x14ac:dyDescent="0.2">
      <c r="B159" s="24">
        <v>43692</v>
      </c>
      <c r="C159" s="23" t="s">
        <v>67</v>
      </c>
      <c r="D159" s="23" t="s">
        <v>61</v>
      </c>
      <c r="E159" s="23">
        <v>10520</v>
      </c>
      <c r="F159" s="23">
        <v>7</v>
      </c>
      <c r="G159" s="25">
        <f>VLOOKUP(Výroba[[#This Row],[Stroj]],Max.kusy[#All],2,FALSE)</f>
        <v>11800</v>
      </c>
    </row>
    <row r="160" spans="2:7" x14ac:dyDescent="0.2">
      <c r="B160" s="24">
        <v>43692</v>
      </c>
      <c r="C160" s="23" t="s">
        <v>65</v>
      </c>
      <c r="D160" s="23" t="s">
        <v>62</v>
      </c>
      <c r="E160" s="23">
        <v>508</v>
      </c>
      <c r="F160" s="23">
        <v>140</v>
      </c>
      <c r="G160" s="25">
        <f>VLOOKUP(Výroba[[#This Row],[Stroj]],Max.kusy[#All],2,FALSE)</f>
        <v>540</v>
      </c>
    </row>
    <row r="161" spans="2:7" x14ac:dyDescent="0.2">
      <c r="B161" s="24">
        <v>43692</v>
      </c>
      <c r="C161" s="23" t="s">
        <v>68</v>
      </c>
      <c r="D161" s="23" t="s">
        <v>63</v>
      </c>
      <c r="E161" s="23">
        <v>11010</v>
      </c>
      <c r="F161" s="23">
        <v>154</v>
      </c>
      <c r="G161" s="25">
        <f>VLOOKUP(Výroba[[#This Row],[Stroj]],Max.kusy[#All],2,FALSE)</f>
        <v>11800</v>
      </c>
    </row>
    <row r="162" spans="2:7" x14ac:dyDescent="0.2">
      <c r="B162" s="24">
        <v>43693</v>
      </c>
      <c r="C162" s="23" t="s">
        <v>66</v>
      </c>
      <c r="D162" s="23" t="s">
        <v>61</v>
      </c>
      <c r="E162" s="23">
        <v>10040</v>
      </c>
      <c r="F162" s="23">
        <v>7</v>
      </c>
      <c r="G162" s="25">
        <f>VLOOKUP(Výroba[[#This Row],[Stroj]],Max.kusy[#All],2,FALSE)</f>
        <v>11800</v>
      </c>
    </row>
    <row r="163" spans="2:7" x14ac:dyDescent="0.2">
      <c r="B163" s="24">
        <v>43693</v>
      </c>
      <c r="C163" s="23" t="s">
        <v>64</v>
      </c>
      <c r="D163" s="23" t="s">
        <v>62</v>
      </c>
      <c r="E163" s="23">
        <v>492</v>
      </c>
      <c r="F163" s="23">
        <v>154</v>
      </c>
      <c r="G163" s="25">
        <f>VLOOKUP(Výroba[[#This Row],[Stroj]],Max.kusy[#All],2,FALSE)</f>
        <v>540</v>
      </c>
    </row>
    <row r="164" spans="2:7" x14ac:dyDescent="0.2">
      <c r="B164" s="24">
        <v>43693</v>
      </c>
      <c r="C164" s="23" t="s">
        <v>68</v>
      </c>
      <c r="D164" s="23" t="s">
        <v>63</v>
      </c>
      <c r="E164" s="23">
        <v>11005</v>
      </c>
      <c r="F164" s="23">
        <v>147</v>
      </c>
      <c r="G164" s="25">
        <f>VLOOKUP(Výroba[[#This Row],[Stroj]],Max.kusy[#All],2,FALSE)</f>
        <v>11800</v>
      </c>
    </row>
    <row r="165" spans="2:7" x14ac:dyDescent="0.2">
      <c r="B165" s="24">
        <v>43696</v>
      </c>
      <c r="C165" s="23" t="s">
        <v>64</v>
      </c>
      <c r="D165" s="23" t="s">
        <v>61</v>
      </c>
      <c r="E165" s="23">
        <v>10450</v>
      </c>
      <c r="F165" s="23">
        <v>7</v>
      </c>
      <c r="G165" s="25">
        <f>VLOOKUP(Výroba[[#This Row],[Stroj]],Max.kusy[#All],2,FALSE)</f>
        <v>11800</v>
      </c>
    </row>
    <row r="166" spans="2:7" x14ac:dyDescent="0.2">
      <c r="B166" s="24">
        <v>43696</v>
      </c>
      <c r="C166" s="23" t="s">
        <v>68</v>
      </c>
      <c r="D166" s="23" t="s">
        <v>62</v>
      </c>
      <c r="E166" s="23">
        <v>502</v>
      </c>
      <c r="F166" s="23">
        <v>154</v>
      </c>
      <c r="G166" s="25">
        <f>VLOOKUP(Výroba[[#This Row],[Stroj]],Max.kusy[#All],2,FALSE)</f>
        <v>540</v>
      </c>
    </row>
    <row r="167" spans="2:7" x14ac:dyDescent="0.2">
      <c r="B167" s="24">
        <v>43696</v>
      </c>
      <c r="C167" s="23" t="s">
        <v>67</v>
      </c>
      <c r="D167" s="23" t="s">
        <v>63</v>
      </c>
      <c r="E167" s="23">
        <v>9874</v>
      </c>
      <c r="F167" s="23">
        <v>141</v>
      </c>
      <c r="G167" s="25">
        <f>VLOOKUP(Výroba[[#This Row],[Stroj]],Max.kusy[#All],2,FALSE)</f>
        <v>11800</v>
      </c>
    </row>
    <row r="168" spans="2:7" x14ac:dyDescent="0.2">
      <c r="B168" s="24">
        <v>43697</v>
      </c>
      <c r="C168" s="23" t="s">
        <v>67</v>
      </c>
      <c r="D168" s="23" t="s">
        <v>61</v>
      </c>
      <c r="E168" s="23">
        <v>10990</v>
      </c>
      <c r="F168" s="23">
        <v>7</v>
      </c>
      <c r="G168" s="25">
        <f>VLOOKUP(Výroba[[#This Row],[Stroj]],Max.kusy[#All],2,FALSE)</f>
        <v>11800</v>
      </c>
    </row>
    <row r="169" spans="2:7" x14ac:dyDescent="0.2">
      <c r="B169" s="24">
        <v>43697</v>
      </c>
      <c r="C169" s="23" t="s">
        <v>65</v>
      </c>
      <c r="D169" s="23" t="s">
        <v>62</v>
      </c>
      <c r="E169" s="23">
        <v>504</v>
      </c>
      <c r="F169" s="23">
        <v>154</v>
      </c>
      <c r="G169" s="25">
        <f>VLOOKUP(Výroba[[#This Row],[Stroj]],Max.kusy[#All],2,FALSE)</f>
        <v>540</v>
      </c>
    </row>
    <row r="170" spans="2:7" x14ac:dyDescent="0.2">
      <c r="B170" s="24">
        <v>43697</v>
      </c>
      <c r="C170" s="23" t="s">
        <v>68</v>
      </c>
      <c r="D170" s="23" t="s">
        <v>63</v>
      </c>
      <c r="E170" s="23">
        <v>11008</v>
      </c>
      <c r="F170" s="23">
        <v>7</v>
      </c>
      <c r="G170" s="25">
        <f>VLOOKUP(Výroba[[#This Row],[Stroj]],Max.kusy[#All],2,FALSE)</f>
        <v>11800</v>
      </c>
    </row>
    <row r="171" spans="2:7" x14ac:dyDescent="0.2">
      <c r="B171" s="24">
        <v>43698</v>
      </c>
      <c r="C171" s="23" t="s">
        <v>66</v>
      </c>
      <c r="D171" s="23" t="s">
        <v>61</v>
      </c>
      <c r="E171" s="23">
        <v>10980</v>
      </c>
      <c r="F171" s="23">
        <v>187</v>
      </c>
      <c r="G171" s="25">
        <f>VLOOKUP(Výroba[[#This Row],[Stroj]],Max.kusy[#All],2,FALSE)</f>
        <v>11800</v>
      </c>
    </row>
    <row r="172" spans="2:7" x14ac:dyDescent="0.2">
      <c r="B172" s="24">
        <v>43698</v>
      </c>
      <c r="C172" s="23" t="s">
        <v>67</v>
      </c>
      <c r="D172" s="23" t="s">
        <v>62</v>
      </c>
      <c r="E172" s="23">
        <v>521</v>
      </c>
      <c r="F172" s="23">
        <v>9</v>
      </c>
      <c r="G172" s="25">
        <f>VLOOKUP(Výroba[[#This Row],[Stroj]],Max.kusy[#All],2,FALSE)</f>
        <v>540</v>
      </c>
    </row>
    <row r="173" spans="2:7" x14ac:dyDescent="0.2">
      <c r="B173" s="24">
        <v>43698</v>
      </c>
      <c r="C173" s="23" t="s">
        <v>65</v>
      </c>
      <c r="D173" s="23" t="s">
        <v>63</v>
      </c>
      <c r="E173" s="23">
        <v>11020</v>
      </c>
      <c r="F173" s="23">
        <v>187</v>
      </c>
      <c r="G173" s="25">
        <f>VLOOKUP(Výroba[[#This Row],[Stroj]],Max.kusy[#All],2,FALSE)</f>
        <v>11800</v>
      </c>
    </row>
    <row r="174" spans="2:7" x14ac:dyDescent="0.2">
      <c r="B174" s="24">
        <v>43699</v>
      </c>
      <c r="C174" s="23" t="s">
        <v>68</v>
      </c>
      <c r="D174" s="23" t="s">
        <v>61</v>
      </c>
      <c r="E174" s="23">
        <v>10520</v>
      </c>
      <c r="F174" s="23">
        <v>179</v>
      </c>
      <c r="G174" s="25">
        <f>VLOOKUP(Výroba[[#This Row],[Stroj]],Max.kusy[#All],2,FALSE)</f>
        <v>11800</v>
      </c>
    </row>
    <row r="175" spans="2:7" x14ac:dyDescent="0.2">
      <c r="B175" s="24">
        <v>43699</v>
      </c>
      <c r="C175" s="23" t="s">
        <v>64</v>
      </c>
      <c r="D175" s="23" t="s">
        <v>62</v>
      </c>
      <c r="E175" s="23">
        <v>508</v>
      </c>
      <c r="F175" s="23">
        <v>9</v>
      </c>
      <c r="G175" s="25">
        <f>VLOOKUP(Výroba[[#This Row],[Stroj]],Max.kusy[#All],2,FALSE)</f>
        <v>540</v>
      </c>
    </row>
    <row r="176" spans="2:7" x14ac:dyDescent="0.2">
      <c r="B176" s="24">
        <v>43700</v>
      </c>
      <c r="C176" s="23" t="s">
        <v>66</v>
      </c>
      <c r="D176" s="23" t="s">
        <v>61</v>
      </c>
      <c r="E176" s="23">
        <v>11200</v>
      </c>
      <c r="F176" s="23">
        <v>190</v>
      </c>
      <c r="G176" s="25">
        <f>VLOOKUP(Výroba[[#This Row],[Stroj]],Max.kusy[#All],2,FALSE)</f>
        <v>11800</v>
      </c>
    </row>
    <row r="177" spans="2:7" x14ac:dyDescent="0.2">
      <c r="B177" s="24">
        <v>43700</v>
      </c>
      <c r="C177" s="23" t="s">
        <v>65</v>
      </c>
      <c r="D177" s="23" t="s">
        <v>62</v>
      </c>
      <c r="E177" s="23">
        <v>458</v>
      </c>
      <c r="F177" s="23">
        <v>8</v>
      </c>
      <c r="G177" s="25">
        <f>VLOOKUP(Výroba[[#This Row],[Stroj]],Max.kusy[#All],2,FALSE)</f>
        <v>540</v>
      </c>
    </row>
    <row r="178" spans="2:7" x14ac:dyDescent="0.2">
      <c r="B178" s="24">
        <v>43700</v>
      </c>
      <c r="C178" s="23" t="s">
        <v>67</v>
      </c>
      <c r="D178" s="23" t="s">
        <v>63</v>
      </c>
      <c r="E178" s="23">
        <v>10900</v>
      </c>
      <c r="F178" s="23">
        <v>185</v>
      </c>
      <c r="G178" s="25">
        <f>VLOOKUP(Výroba[[#This Row],[Stroj]],Max.kusy[#All],2,FALSE)</f>
        <v>11800</v>
      </c>
    </row>
    <row r="179" spans="2:7" x14ac:dyDescent="0.2">
      <c r="B179" s="24">
        <v>43703</v>
      </c>
      <c r="C179" s="23" t="s">
        <v>68</v>
      </c>
      <c r="D179" s="23" t="s">
        <v>61</v>
      </c>
      <c r="E179" s="23">
        <v>9950</v>
      </c>
      <c r="F179" s="23">
        <v>169</v>
      </c>
      <c r="G179" s="25">
        <f>VLOOKUP(Výroba[[#This Row],[Stroj]],Max.kusy[#All],2,FALSE)</f>
        <v>11800</v>
      </c>
    </row>
    <row r="180" spans="2:7" x14ac:dyDescent="0.2">
      <c r="B180" s="24">
        <v>43703</v>
      </c>
      <c r="C180" s="23" t="s">
        <v>64</v>
      </c>
      <c r="D180" s="23" t="s">
        <v>62</v>
      </c>
      <c r="E180" s="23">
        <v>512</v>
      </c>
      <c r="F180" s="23">
        <v>9</v>
      </c>
      <c r="G180" s="25">
        <f>VLOOKUP(Výroba[[#This Row],[Stroj]],Max.kusy[#All],2,FALSE)</f>
        <v>540</v>
      </c>
    </row>
    <row r="181" spans="2:7" x14ac:dyDescent="0.2">
      <c r="B181" s="24">
        <v>43703</v>
      </c>
      <c r="C181" s="23" t="s">
        <v>66</v>
      </c>
      <c r="D181" s="23" t="s">
        <v>63</v>
      </c>
      <c r="E181" s="23">
        <v>10014</v>
      </c>
      <c r="F181" s="23">
        <v>170</v>
      </c>
      <c r="G181" s="25">
        <f>VLOOKUP(Výroba[[#This Row],[Stroj]],Max.kusy[#All],2,FALSE)</f>
        <v>11800</v>
      </c>
    </row>
    <row r="182" spans="2:7" x14ac:dyDescent="0.2">
      <c r="B182" s="24">
        <v>43704</v>
      </c>
      <c r="C182" s="23" t="s">
        <v>65</v>
      </c>
      <c r="D182" s="23" t="s">
        <v>61</v>
      </c>
      <c r="E182" s="23">
        <v>10520</v>
      </c>
      <c r="F182" s="23">
        <v>179</v>
      </c>
      <c r="G182" s="25">
        <f>VLOOKUP(Výroba[[#This Row],[Stroj]],Max.kusy[#All],2,FALSE)</f>
        <v>11800</v>
      </c>
    </row>
    <row r="183" spans="2:7" x14ac:dyDescent="0.2">
      <c r="B183" s="24">
        <v>43704</v>
      </c>
      <c r="C183" s="23" t="s">
        <v>67</v>
      </c>
      <c r="D183" s="23" t="s">
        <v>62</v>
      </c>
      <c r="E183" s="23">
        <v>508</v>
      </c>
      <c r="F183" s="23">
        <v>9</v>
      </c>
      <c r="G183" s="25">
        <f>VLOOKUP(Výroba[[#This Row],[Stroj]],Max.kusy[#All],2,FALSE)</f>
        <v>540</v>
      </c>
    </row>
    <row r="184" spans="2:7" x14ac:dyDescent="0.2">
      <c r="B184" s="24">
        <v>43704</v>
      </c>
      <c r="C184" s="23" t="s">
        <v>68</v>
      </c>
      <c r="D184" s="23" t="s">
        <v>63</v>
      </c>
      <c r="E184" s="23">
        <v>11010</v>
      </c>
      <c r="F184" s="23">
        <v>7</v>
      </c>
      <c r="G184" s="25">
        <f>VLOOKUP(Výroba[[#This Row],[Stroj]],Max.kusy[#All],2,FALSE)</f>
        <v>11800</v>
      </c>
    </row>
    <row r="185" spans="2:7" x14ac:dyDescent="0.2">
      <c r="B185" s="24">
        <v>43705</v>
      </c>
      <c r="C185" s="23" t="s">
        <v>64</v>
      </c>
      <c r="D185" s="23" t="s">
        <v>61</v>
      </c>
      <c r="E185" s="23">
        <v>10040</v>
      </c>
      <c r="F185" s="23">
        <v>143</v>
      </c>
      <c r="G185" s="25">
        <f>VLOOKUP(Výroba[[#This Row],[Stroj]],Max.kusy[#All],2,FALSE)</f>
        <v>11800</v>
      </c>
    </row>
    <row r="186" spans="2:7" x14ac:dyDescent="0.2">
      <c r="B186" s="24">
        <v>43705</v>
      </c>
      <c r="C186" s="23" t="s">
        <v>66</v>
      </c>
      <c r="D186" s="23" t="s">
        <v>62</v>
      </c>
      <c r="E186" s="23">
        <v>492</v>
      </c>
      <c r="F186" s="23">
        <v>129</v>
      </c>
      <c r="G186" s="25">
        <f>VLOOKUP(Výroba[[#This Row],[Stroj]],Max.kusy[#All],2,FALSE)</f>
        <v>540</v>
      </c>
    </row>
    <row r="187" spans="2:7" x14ac:dyDescent="0.2">
      <c r="B187" s="24">
        <v>43705</v>
      </c>
      <c r="C187" s="23" t="s">
        <v>65</v>
      </c>
      <c r="D187" s="23" t="s">
        <v>63</v>
      </c>
      <c r="E187" s="23">
        <v>11005</v>
      </c>
      <c r="F187" s="23">
        <v>7</v>
      </c>
      <c r="G187" s="25">
        <f>VLOOKUP(Výroba[[#This Row],[Stroj]],Max.kusy[#All],2,FALSE)</f>
        <v>11800</v>
      </c>
    </row>
    <row r="188" spans="2:7" x14ac:dyDescent="0.2">
      <c r="B188" s="24">
        <v>43706</v>
      </c>
      <c r="C188" s="23" t="s">
        <v>67</v>
      </c>
      <c r="D188" s="23" t="s">
        <v>61</v>
      </c>
      <c r="E188" s="23">
        <v>10980</v>
      </c>
      <c r="F188" s="23">
        <v>130</v>
      </c>
      <c r="G188" s="25">
        <f>VLOOKUP(Výroba[[#This Row],[Stroj]],Max.kusy[#All],2,FALSE)</f>
        <v>11800</v>
      </c>
    </row>
    <row r="189" spans="2:7" x14ac:dyDescent="0.2">
      <c r="B189" s="24">
        <v>43706</v>
      </c>
      <c r="C189" s="23" t="s">
        <v>68</v>
      </c>
      <c r="D189" s="23" t="s">
        <v>62</v>
      </c>
      <c r="E189" s="23">
        <v>521</v>
      </c>
      <c r="F189" s="23">
        <v>143</v>
      </c>
      <c r="G189" s="25">
        <f>VLOOKUP(Výroba[[#This Row],[Stroj]],Max.kusy[#All],2,FALSE)</f>
        <v>540</v>
      </c>
    </row>
    <row r="190" spans="2:7" x14ac:dyDescent="0.2">
      <c r="B190" s="24">
        <v>43706</v>
      </c>
      <c r="C190" s="23" t="s">
        <v>64</v>
      </c>
      <c r="D190" s="23" t="s">
        <v>63</v>
      </c>
      <c r="E190" s="23">
        <v>11020</v>
      </c>
      <c r="F190" s="23">
        <v>7</v>
      </c>
      <c r="G190" s="25">
        <f>VLOOKUP(Výroba[[#This Row],[Stroj]],Max.kusy[#All],2,FALSE)</f>
        <v>11800</v>
      </c>
    </row>
    <row r="191" spans="2:7" x14ac:dyDescent="0.2">
      <c r="B191" s="24">
        <v>43707</v>
      </c>
      <c r="C191" s="23" t="s">
        <v>67</v>
      </c>
      <c r="D191" s="23" t="s">
        <v>61</v>
      </c>
      <c r="E191" s="23">
        <v>10450</v>
      </c>
      <c r="F191" s="23">
        <v>143</v>
      </c>
      <c r="G191" s="25">
        <f>VLOOKUP(Výroba[[#This Row],[Stroj]],Max.kusy[#All],2,FALSE)</f>
        <v>11800</v>
      </c>
    </row>
    <row r="192" spans="2:7" x14ac:dyDescent="0.2">
      <c r="B192" s="24">
        <v>43707</v>
      </c>
      <c r="C192" s="23" t="s">
        <v>66</v>
      </c>
      <c r="D192" s="23" t="s">
        <v>62</v>
      </c>
      <c r="E192" s="23">
        <v>502</v>
      </c>
      <c r="F192" s="23">
        <v>137</v>
      </c>
      <c r="G192" s="25">
        <f>VLOOKUP(Výroba[[#This Row],[Stroj]],Max.kusy[#All],2,FALSE)</f>
        <v>540</v>
      </c>
    </row>
    <row r="193" spans="2:7" x14ac:dyDescent="0.2">
      <c r="B193" s="24">
        <v>43707</v>
      </c>
      <c r="C193" s="23" t="s">
        <v>68</v>
      </c>
      <c r="D193" s="23" t="s">
        <v>63</v>
      </c>
      <c r="E193" s="23">
        <v>9874</v>
      </c>
      <c r="F193" s="23">
        <v>7</v>
      </c>
      <c r="G193" s="25">
        <f>VLOOKUP(Výroba[[#This Row],[Stroj]],Max.kusy[#All],2,FALSE)</f>
        <v>11800</v>
      </c>
    </row>
  </sheetData>
  <pageMargins left="0.7" right="0.7" top="0.78740157499999996" bottom="0.78740157499999996" header="0.3" footer="0.3"/>
  <pageSetup paperSize="9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Rozbor mezd KT</vt:lpstr>
      <vt:lpstr>Rozbor mezd data</vt:lpstr>
      <vt:lpstr>Anketa KT</vt:lpstr>
      <vt:lpstr>Anketa data</vt:lpstr>
      <vt:lpstr>KT tržby</vt:lpstr>
      <vt:lpstr>Tržby data</vt:lpstr>
      <vt:lpstr>KT Výroba</vt:lpstr>
      <vt:lpstr>Výroba data</vt:lpstr>
    </vt:vector>
  </TitlesOfParts>
  <Company>vscht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Medvěd</dc:creator>
  <cp:lastModifiedBy>Posluchač 04</cp:lastModifiedBy>
  <dcterms:created xsi:type="dcterms:W3CDTF">2007-08-29T11:10:16Z</dcterms:created>
  <dcterms:modified xsi:type="dcterms:W3CDTF">2019-07-29T16:39:38Z</dcterms:modified>
</cp:coreProperties>
</file>